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890" windowHeight="9060" activeTab="0"/>
  </bookViews>
  <sheets>
    <sheet name="PC Quarter" sheetId="1" r:id="rId1"/>
    <sheet name="PC Half Year" sheetId="2" r:id="rId2"/>
    <sheet name="LH Quarter" sheetId="3" r:id="rId3"/>
    <sheet name="LH Half Year" sheetId="4" r:id="rId4"/>
  </sheets>
  <definedNames/>
  <calcPr fullCalcOnLoad="1"/>
</workbook>
</file>

<file path=xl/sharedStrings.xml><?xml version="1.0" encoding="utf-8"?>
<sst xmlns="http://schemas.openxmlformats.org/spreadsheetml/2006/main" count="311" uniqueCount="119">
  <si>
    <t>Premiums earned (net)</t>
  </si>
  <si>
    <t>Operating profit</t>
  </si>
  <si>
    <t>Combined ratio</t>
  </si>
  <si>
    <t>Loss ratio</t>
  </si>
  <si>
    <t>Expense ratio</t>
  </si>
  <si>
    <t>€ mn</t>
  </si>
  <si>
    <t>%</t>
  </si>
  <si>
    <t>Italy</t>
  </si>
  <si>
    <t>United Kingdom</t>
  </si>
  <si>
    <t>Spain</t>
  </si>
  <si>
    <t>Netherlands</t>
  </si>
  <si>
    <t>Austria</t>
  </si>
  <si>
    <t>Ireland</t>
  </si>
  <si>
    <t>Portugal</t>
  </si>
  <si>
    <t>Greece</t>
  </si>
  <si>
    <t>Western and Southern Europe </t>
  </si>
  <si>
    <t>Hungary</t>
  </si>
  <si>
    <t>Poland</t>
  </si>
  <si>
    <t>Romania</t>
  </si>
  <si>
    <t>Slovakia</t>
  </si>
  <si>
    <t>Czech Republic</t>
  </si>
  <si>
    <t>Bulgaria</t>
  </si>
  <si>
    <t>Croatia</t>
  </si>
  <si>
    <t>—</t>
  </si>
  <si>
    <t>Other Europe</t>
  </si>
  <si>
    <t>United States</t>
  </si>
  <si>
    <t>NAFTA</t>
  </si>
  <si>
    <t>Australia</t>
  </si>
  <si>
    <t>Other</t>
  </si>
  <si>
    <t>Asia-Pacific</t>
  </si>
  <si>
    <t>South America</t>
  </si>
  <si>
    <t>Specialty lines</t>
  </si>
  <si>
    <t>Credit Insurance</t>
  </si>
  <si>
    <t>Travel Insurance and Assistance Services</t>
  </si>
  <si>
    <t>Subtotal</t>
  </si>
  <si>
    <t>Total</t>
  </si>
  <si>
    <t>Property-Casualty operations by geographic region</t>
  </si>
  <si>
    <t>Gross premiums written as stated</t>
  </si>
  <si>
    <r>
      <t xml:space="preserve">Gross premiums written internal </t>
    </r>
    <r>
      <rPr>
        <b/>
        <vertAlign val="superscript"/>
        <sz val="12"/>
        <color indexed="8"/>
        <rFont val="Arial"/>
        <family val="2"/>
      </rPr>
      <t>1)</t>
    </r>
  </si>
  <si>
    <r>
      <t>Germany</t>
    </r>
    <r>
      <rPr>
        <b/>
        <vertAlign val="superscript"/>
        <sz val="12"/>
        <color indexed="8"/>
        <rFont val="Arial"/>
        <family val="2"/>
      </rPr>
      <t>2) 3)</t>
    </r>
  </si>
  <si>
    <r>
      <t>France</t>
    </r>
    <r>
      <rPr>
        <b/>
        <vertAlign val="superscript"/>
        <sz val="12"/>
        <color indexed="8"/>
        <rFont val="Arial"/>
        <family val="2"/>
      </rPr>
      <t>4)</t>
    </r>
  </si>
  <si>
    <r>
      <t>Switzerland</t>
    </r>
    <r>
      <rPr>
        <b/>
        <vertAlign val="superscript"/>
        <sz val="12"/>
        <color indexed="8"/>
        <rFont val="Arial"/>
        <family val="2"/>
      </rPr>
      <t>2) 3)</t>
    </r>
  </si>
  <si>
    <r>
      <t>Belgium</t>
    </r>
    <r>
      <rPr>
        <vertAlign val="superscript"/>
        <sz val="12"/>
        <color indexed="8"/>
        <rFont val="Arial"/>
        <family val="2"/>
      </rPr>
      <t>5)</t>
    </r>
  </si>
  <si>
    <r>
      <t>Russia</t>
    </r>
    <r>
      <rPr>
        <vertAlign val="superscript"/>
        <sz val="12"/>
        <color indexed="8"/>
        <rFont val="Arial"/>
        <family val="2"/>
      </rPr>
      <t>7)</t>
    </r>
  </si>
  <si>
    <r>
      <t>New Europe </t>
    </r>
    <r>
      <rPr>
        <b/>
        <vertAlign val="superscript"/>
        <sz val="12"/>
        <color indexed="8"/>
        <rFont val="Arial"/>
        <family val="2"/>
      </rPr>
      <t>8)</t>
    </r>
  </si>
  <si>
    <r>
      <t>Allianz Global Corporate &amp; Specialty</t>
    </r>
    <r>
      <rPr>
        <b/>
        <vertAlign val="superscript"/>
        <sz val="12"/>
        <color indexed="8"/>
        <rFont val="Arial"/>
        <family val="2"/>
      </rPr>
      <t>2)</t>
    </r>
  </si>
  <si>
    <r>
      <t>Consolidation</t>
    </r>
    <r>
      <rPr>
        <vertAlign val="superscript"/>
        <sz val="12"/>
        <color indexed="8"/>
        <rFont val="Arial"/>
        <family val="2"/>
      </rPr>
      <t>11)</t>
    </r>
  </si>
  <si>
    <r>
      <t>2)</t>
    </r>
    <r>
      <rPr>
        <sz val="10"/>
        <rFont val="Arial"/>
        <family val="0"/>
      </rPr>
      <t xml:space="preserve">  Effective 1Q 2008, Allianz Risk Transfer AG is shown within Germany and Allianz Global Corporate &amp; Specialty. Prior year balances have not been adjusted.</t>
    </r>
  </si>
  <si>
    <r>
      <t>1)</t>
    </r>
    <r>
      <rPr>
        <sz val="10"/>
        <rFont val="Arial"/>
        <family val="0"/>
      </rPr>
      <t xml:space="preserve">  Reflect gross premiums written on an internal basis (adjusted for foreign currency translation and (de-)consolidation effects). </t>
    </r>
  </si>
  <si>
    <r>
      <t>3)</t>
    </r>
    <r>
      <rPr>
        <sz val="10"/>
        <rFont val="Arial"/>
        <family val="0"/>
      </rPr>
      <t xml:space="preserve">  Reinsurance business of Allianz Suisse was transferred to Allianz SE. Effective 1Q 2008, renewal business is shown in Germany, run-off business is shown in Switzerland.</t>
    </r>
  </si>
  <si>
    <r>
      <t>4)</t>
    </r>
    <r>
      <rPr>
        <sz val="10"/>
        <rFont val="Arial"/>
        <family val="0"/>
      </rPr>
      <t xml:space="preserve">  Effective 1Q 2008, health business in France is shown within Life/ Health segment. Prior year balances have not been adjusted.</t>
    </r>
  </si>
  <si>
    <r>
      <t>5)</t>
    </r>
    <r>
      <rPr>
        <sz val="10"/>
        <rFont val="Arial"/>
        <family val="0"/>
      </rPr>
      <t xml:space="preserve">  Effective 1Q 2008, health business in Belgium is shown within Life/ Health segment. Prior year balances have not been adjusted.</t>
    </r>
  </si>
  <si>
    <r>
      <t>6)</t>
    </r>
    <r>
      <rPr>
        <sz val="10"/>
        <rFont val="Arial"/>
        <family val="0"/>
      </rPr>
      <t xml:space="preserve">  Contains € 5 mn and € 5 mn for 2Q 2008 and 2Q 2007 respectively and € 11 mn and € 10 mn for 1H 2008 and 1H 2007 respectively from a former operating entity located in Luxembourg.</t>
    </r>
  </si>
  <si>
    <r>
      <t>7)</t>
    </r>
    <r>
      <rPr>
        <sz val="10"/>
        <rFont val="Arial"/>
        <family val="0"/>
      </rPr>
      <t xml:space="preserve">  Effective February 21, 2007, Russian People’s Insurance Society “Rosno” was consolidated following the acquisition of approximately 49.2 % of the shares in ROSNO by the Allianz Group, increasing our holding to approximately 97 %. Effective May 21, 2007, we consolidated Progress Garant for the first time.</t>
    </r>
  </si>
  <si>
    <r>
      <t>8)</t>
    </r>
    <r>
      <rPr>
        <sz val="10"/>
        <rFont val="Arial"/>
        <family val="0"/>
      </rPr>
      <t xml:space="preserve">  Contains income and expense items from a management holding in both 2008 and 2007.</t>
    </r>
  </si>
  <si>
    <r>
      <t>9)</t>
    </r>
    <r>
      <rPr>
        <sz val="10"/>
        <rFont val="Arial"/>
        <family val="0"/>
      </rPr>
      <t xml:space="preserve">  Effective Q1 2007, life business in Mexico is shown within the Life/Health segment.</t>
    </r>
  </si>
  <si>
    <r>
      <t>10)</t>
    </r>
    <r>
      <rPr>
        <sz val="10"/>
        <rFont val="Arial"/>
        <family val="0"/>
      </rPr>
      <t xml:space="preserve">  Presentation not meaningful.</t>
    </r>
  </si>
  <si>
    <r>
      <t>11)</t>
    </r>
    <r>
      <rPr>
        <sz val="10"/>
        <rFont val="Arial"/>
        <family val="0"/>
      </rPr>
      <t xml:space="preserve">  Represents elimination of transactions between Allianz Group companies in different geographic regions.</t>
    </r>
  </si>
  <si>
    <r>
      <t>Mexico</t>
    </r>
    <r>
      <rPr>
        <vertAlign val="superscript"/>
        <sz val="12"/>
        <color indexed="8"/>
        <rFont val="Arial"/>
        <family val="2"/>
      </rPr>
      <t>9)</t>
    </r>
  </si>
  <si>
    <r>
      <t>— </t>
    </r>
    <r>
      <rPr>
        <b/>
        <vertAlign val="superscript"/>
        <sz val="12"/>
        <rFont val="Arial"/>
        <family val="2"/>
      </rPr>
      <t>10)</t>
    </r>
  </si>
  <si>
    <t>Three months ended June 30</t>
  </si>
  <si>
    <t>Six months ended June 30</t>
  </si>
  <si>
    <r>
      <t>New Europe</t>
    </r>
    <r>
      <rPr>
        <b/>
        <vertAlign val="superscript"/>
        <sz val="12"/>
        <color indexed="8"/>
        <rFont val="Arial"/>
        <family val="2"/>
      </rPr>
      <t>8)</t>
    </r>
  </si>
  <si>
    <r>
      <t>1)</t>
    </r>
    <r>
      <rPr>
        <sz val="10"/>
        <rFont val="Arial"/>
        <family val="2"/>
      </rPr>
      <t xml:space="preserve">  Reflect gross premiums written on an internal basis (adjusted for foreign currency translation and (de-)consolidation effects). </t>
    </r>
  </si>
  <si>
    <r>
      <t>2)</t>
    </r>
    <r>
      <rPr>
        <sz val="10"/>
        <rFont val="Arial"/>
        <family val="2"/>
      </rPr>
      <t xml:space="preserve">  Effective 1Q 2008, Allianz Risk Transfer AG is shown within Germany and Allianz Global Corporate &amp; Specialty. Prior year balances have not been adjusted.</t>
    </r>
  </si>
  <si>
    <r>
      <t>3)</t>
    </r>
    <r>
      <rPr>
        <sz val="10"/>
        <rFont val="Arial"/>
        <family val="2"/>
      </rPr>
      <t xml:space="preserve">  Reinsurance business of Allianz Suisse was transferred to Allianz SE. Effective 1Q 2008, renewal business is shown in Germany, run-off business is shown in Switzerland.</t>
    </r>
  </si>
  <si>
    <r>
      <t>4)</t>
    </r>
    <r>
      <rPr>
        <sz val="10"/>
        <rFont val="Arial"/>
        <family val="2"/>
      </rPr>
      <t xml:space="preserve">  Effective 1Q 2008, health business in France is shown within Life/ Health segment. Prior year balances have not been adjusted.</t>
    </r>
  </si>
  <si>
    <r>
      <t>5)</t>
    </r>
    <r>
      <rPr>
        <sz val="10"/>
        <rFont val="Arial"/>
        <family val="2"/>
      </rPr>
      <t xml:space="preserve">  Effective 1Q 2008, health business in Belgium is shown within Life/ Health segment. Prior year balances have not been adjusted.</t>
    </r>
  </si>
  <si>
    <r>
      <t>6)</t>
    </r>
    <r>
      <rPr>
        <sz val="10"/>
        <rFont val="Arial"/>
        <family val="2"/>
      </rPr>
      <t xml:space="preserve">  Contains € 5 mn and € 5 mn for 2Q 2008 and 2Q 2007 respectively and € 11 mn and € 10 mn for 1H 2008 and 1H 2007 respectively from a former operating entity located in Luxembourg.</t>
    </r>
  </si>
  <si>
    <r>
      <t>7)</t>
    </r>
    <r>
      <rPr>
        <sz val="10"/>
        <rFont val="Arial"/>
        <family val="2"/>
      </rPr>
      <t xml:space="preserve">  Effective February 21, 2007, Russian People’s Insurance Society “Rosno” was consolidated following the acquisition of approximately 49.2 % of the shares in ROSNO by the Allianz Group, increasing our holding to approximately 97 %. Effective May 21, 2007, we consolidated Progress Garant for the first time.</t>
    </r>
  </si>
  <si>
    <r>
      <t>8)</t>
    </r>
    <r>
      <rPr>
        <sz val="10"/>
        <rFont val="Arial"/>
        <family val="2"/>
      </rPr>
      <t xml:space="preserve">  Contains income and expense items from a management holding in both 2008 and 2007.</t>
    </r>
  </si>
  <si>
    <r>
      <t>9)</t>
    </r>
    <r>
      <rPr>
        <sz val="10"/>
        <rFont val="Arial"/>
        <family val="2"/>
      </rPr>
      <t xml:space="preserve">  Effective Q1 2007, life business in Mexico is shown within the Life/Health segment.</t>
    </r>
  </si>
  <si>
    <r>
      <t>10)</t>
    </r>
    <r>
      <rPr>
        <sz val="10"/>
        <rFont val="Arial"/>
        <family val="2"/>
      </rPr>
      <t xml:space="preserve">  Presentation not meaningful.</t>
    </r>
  </si>
  <si>
    <r>
      <t>11)</t>
    </r>
    <r>
      <rPr>
        <sz val="10"/>
        <rFont val="Arial"/>
        <family val="2"/>
      </rPr>
      <t xml:space="preserve">  Represents elimination of transactions between Allianz Group companies in different geographic regions.</t>
    </r>
  </si>
  <si>
    <r>
      <t xml:space="preserve">207 </t>
    </r>
    <r>
      <rPr>
        <b/>
        <vertAlign val="superscript"/>
        <sz val="12"/>
        <rFont val="Arial"/>
        <family val="2"/>
      </rPr>
      <t>6)</t>
    </r>
  </si>
  <si>
    <r>
      <t xml:space="preserve">292 </t>
    </r>
    <r>
      <rPr>
        <b/>
        <vertAlign val="superscript"/>
        <sz val="12"/>
        <rFont val="Arial"/>
        <family val="2"/>
      </rPr>
      <t>6)</t>
    </r>
  </si>
  <si>
    <t xml:space="preserve">Life/Health operations by geographic region </t>
  </si>
  <si>
    <r>
      <t>Statutory premiums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
as stated</t>
    </r>
  </si>
  <si>
    <r>
      <t>Statutory premiums</t>
    </r>
    <r>
      <rPr>
        <b/>
        <vertAlign val="superscript"/>
        <sz val="12"/>
        <rFont val="Arial"/>
        <family val="2"/>
      </rPr>
      <t xml:space="preserve">1) 
</t>
    </r>
    <r>
      <rPr>
        <b/>
        <sz val="12"/>
        <rFont val="Arial"/>
        <family val="2"/>
      </rPr>
      <t>internal</t>
    </r>
    <r>
      <rPr>
        <b/>
        <vertAlign val="superscript"/>
        <sz val="12"/>
        <rFont val="Arial"/>
        <family val="2"/>
      </rPr>
      <t>2)</t>
    </r>
  </si>
  <si>
    <t>Statutory expense ratio</t>
  </si>
  <si>
    <t>Germany Life</t>
  </si>
  <si>
    <r>
      <t>Germany Health</t>
    </r>
    <r>
      <rPr>
        <b/>
        <vertAlign val="superscript"/>
        <sz val="12"/>
        <rFont val="Arial"/>
        <family val="2"/>
      </rPr>
      <t> 3)</t>
    </r>
  </si>
  <si>
    <r>
      <t>France</t>
    </r>
    <r>
      <rPr>
        <b/>
        <vertAlign val="superscript"/>
        <sz val="12"/>
        <rFont val="Arial"/>
        <family val="2"/>
      </rPr>
      <t> 4)</t>
    </r>
  </si>
  <si>
    <t>Switzerland</t>
  </si>
  <si>
    <r>
      <t>Belgium </t>
    </r>
    <r>
      <rPr>
        <vertAlign val="superscript"/>
        <sz val="12"/>
        <rFont val="Arial"/>
        <family val="2"/>
      </rPr>
      <t>5)</t>
    </r>
  </si>
  <si>
    <t>Luxembourg</t>
  </si>
  <si>
    <t>Western and Southern Europe</t>
  </si>
  <si>
    <r>
      <t xml:space="preserve">55 </t>
    </r>
    <r>
      <rPr>
        <b/>
        <vertAlign val="superscript"/>
        <sz val="12"/>
        <rFont val="Arial"/>
        <family val="2"/>
      </rPr>
      <t>6)</t>
    </r>
  </si>
  <si>
    <t>Russia</t>
  </si>
  <si>
    <t>New Europe</t>
  </si>
  <si>
    <r>
      <t>Mexico </t>
    </r>
    <r>
      <rPr>
        <vertAlign val="superscript"/>
        <sz val="12"/>
        <rFont val="Arial"/>
        <family val="2"/>
      </rPr>
      <t>7)</t>
    </r>
  </si>
  <si>
    <t>South Korea</t>
  </si>
  <si>
    <t>Taiwan</t>
  </si>
  <si>
    <t>Indonesia</t>
  </si>
  <si>
    <t>Malaysia</t>
  </si>
  <si>
    <t>Other </t>
  </si>
  <si>
    <r>
      <t>—</t>
    </r>
    <r>
      <rPr>
        <b/>
        <vertAlign val="superscript"/>
        <sz val="12"/>
        <rFont val="Arial"/>
        <family val="2"/>
      </rPr>
      <t xml:space="preserve"> 8)</t>
    </r>
  </si>
  <si>
    <r>
      <t xml:space="preserve">— </t>
    </r>
    <r>
      <rPr>
        <b/>
        <vertAlign val="superscript"/>
        <sz val="12"/>
        <rFont val="Arial"/>
        <family val="2"/>
      </rPr>
      <t>8)</t>
    </r>
  </si>
  <si>
    <r>
      <t>Consolidation</t>
    </r>
    <r>
      <rPr>
        <vertAlign val="superscript"/>
        <sz val="12"/>
        <rFont val="Arial"/>
        <family val="2"/>
      </rPr>
      <t> 9)</t>
    </r>
  </si>
  <si>
    <r>
      <t>1)</t>
    </r>
    <r>
      <rPr>
        <sz val="10"/>
        <rFont val="Arial"/>
        <family val="2"/>
      </rPr>
      <t xml:space="preserve"> 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</si>
  <si>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r>
      <t>2)</t>
    </r>
    <r>
      <rPr>
        <sz val="10"/>
        <rFont val="Arial"/>
        <family val="2"/>
      </rPr>
      <t xml:space="preserve">  Reflect statutory premiums on an internal basis (adjusted for foreign currency translation and (de-)consolidation effects).</t>
    </r>
  </si>
  <si>
    <r>
      <t>3)</t>
    </r>
    <r>
      <rPr>
        <sz val="10"/>
        <rFont val="Arial"/>
        <family val="2"/>
      </rPr>
      <t xml:space="preserve">  Loss ratios were 72.1% and 68.1% for the three months ended June 30, 2008 and 2007 respectively.</t>
    </r>
  </si>
  <si>
    <r>
      <t>6)</t>
    </r>
    <r>
      <rPr>
        <sz val="10"/>
        <rFont val="Arial"/>
        <family val="2"/>
      </rPr>
      <t xml:space="preserve">  Contains run-off € (1) mn 1Q 2007 from our former life insurance business in the United Kingdom which we sold in December 2004.</t>
    </r>
  </si>
  <si>
    <r>
      <t>7)</t>
    </r>
    <r>
      <rPr>
        <sz val="10"/>
        <rFont val="Arial"/>
        <family val="2"/>
      </rPr>
      <t xml:space="preserve">  Effective 2007, life business in Mexico is shown within the Life/Health segment.</t>
    </r>
  </si>
  <si>
    <r>
      <t>8)</t>
    </r>
    <r>
      <rPr>
        <sz val="10"/>
        <rFont val="Arial"/>
        <family val="2"/>
      </rPr>
      <t xml:space="preserve">  Presentation not meaningful. </t>
    </r>
  </si>
  <si>
    <r>
      <t>9)</t>
    </r>
    <r>
      <rPr>
        <sz val="10"/>
        <rFont val="Arial"/>
        <family val="2"/>
      </rPr>
      <t xml:space="preserve">  Represents elimination of transactions between Allianz Group companies in different geographic regions.</t>
    </r>
  </si>
  <si>
    <r>
      <t>Statutory premiums</t>
    </r>
    <r>
      <rPr>
        <b/>
        <vertAlign val="superscript"/>
        <sz val="12"/>
        <color indexed="8"/>
        <rFont val="Arial"/>
        <family val="2"/>
      </rPr>
      <t>1)</t>
    </r>
    <r>
      <rPr>
        <b/>
        <sz val="12"/>
        <color indexed="8"/>
        <rFont val="Arial"/>
        <family val="2"/>
      </rPr>
      <t xml:space="preserve"> 
as stated</t>
    </r>
  </si>
  <si>
    <r>
      <t>Statutory premiums</t>
    </r>
    <r>
      <rPr>
        <b/>
        <vertAlign val="superscript"/>
        <sz val="12"/>
        <color indexed="8"/>
        <rFont val="Arial"/>
        <family val="2"/>
      </rPr>
      <t xml:space="preserve">1) 
</t>
    </r>
    <r>
      <rPr>
        <b/>
        <sz val="12"/>
        <color indexed="8"/>
        <rFont val="Arial"/>
        <family val="2"/>
      </rPr>
      <t>internal</t>
    </r>
    <r>
      <rPr>
        <b/>
        <vertAlign val="superscript"/>
        <sz val="12"/>
        <color indexed="8"/>
        <rFont val="Arial"/>
        <family val="2"/>
      </rPr>
      <t>2)</t>
    </r>
  </si>
  <si>
    <r>
      <t>Germany Health</t>
    </r>
    <r>
      <rPr>
        <b/>
        <vertAlign val="superscript"/>
        <sz val="12"/>
        <color indexed="8"/>
        <rFont val="Arial"/>
        <family val="2"/>
      </rPr>
      <t>3)</t>
    </r>
  </si>
  <si>
    <r>
      <t xml:space="preserve">142 </t>
    </r>
    <r>
      <rPr>
        <b/>
        <vertAlign val="superscript"/>
        <sz val="12"/>
        <rFont val="Arial"/>
        <family val="2"/>
      </rPr>
      <t>6)</t>
    </r>
  </si>
  <si>
    <r>
      <t>Mexico</t>
    </r>
    <r>
      <rPr>
        <vertAlign val="superscript"/>
        <sz val="12"/>
        <color indexed="8"/>
        <rFont val="Arial"/>
        <family val="2"/>
      </rPr>
      <t>7)</t>
    </r>
  </si>
  <si>
    <r>
      <t>Consolidation</t>
    </r>
    <r>
      <rPr>
        <vertAlign val="superscript"/>
        <sz val="12"/>
        <color indexed="8"/>
        <rFont val="Arial"/>
        <family val="2"/>
      </rPr>
      <t>9)</t>
    </r>
  </si>
  <si>
    <r>
      <t>1)</t>
    </r>
    <r>
      <rPr>
        <sz val="10"/>
        <rFont val="Arial"/>
        <family val="0"/>
      </rPr>
      <t xml:space="preserve"> 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</si>
  <si>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r>
      <t>2)</t>
    </r>
    <r>
      <rPr>
        <sz val="10"/>
        <rFont val="Arial"/>
        <family val="0"/>
      </rPr>
      <t xml:space="preserve">  Reflect statutory premiums on an internal basis (adjusted for foreign currency translation and (de-)consolidation effects).</t>
    </r>
  </si>
  <si>
    <r>
      <t>3)</t>
    </r>
    <r>
      <rPr>
        <sz val="10"/>
        <rFont val="Arial"/>
        <family val="0"/>
      </rPr>
      <t xml:space="preserve">  Loss ratios were 75.7% and 72.9% the six months ended June 30, 2008 and 2007 respectively.</t>
    </r>
  </si>
  <si>
    <r>
      <t>6)</t>
    </r>
    <r>
      <rPr>
        <sz val="10"/>
        <rFont val="Arial"/>
        <family val="0"/>
      </rPr>
      <t xml:space="preserve">  Contains run-off € (1) mn 1Q 2007 from our former life insurance business in the United Kingdom which we sold in December 2004.</t>
    </r>
  </si>
  <si>
    <r>
      <t>7)</t>
    </r>
    <r>
      <rPr>
        <sz val="10"/>
        <rFont val="Arial"/>
        <family val="0"/>
      </rPr>
      <t xml:space="preserve">  Effective 2007, life business in Mexico is shown within the Life/Health segment.</t>
    </r>
  </si>
  <si>
    <r>
      <t>8)</t>
    </r>
    <r>
      <rPr>
        <sz val="10"/>
        <rFont val="Arial"/>
        <family val="0"/>
      </rPr>
      <t xml:space="preserve">  Presentation not meaningful. </t>
    </r>
  </si>
  <si>
    <r>
      <t>9)</t>
    </r>
    <r>
      <rPr>
        <sz val="10"/>
        <rFont val="Arial"/>
        <family val="0"/>
      </rPr>
      <t xml:space="preserve">  Represents elimination of transactions between Allianz Group companies in different geographic regions.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</si>
</sst>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* #,##0_);_(* \(#,##0\);_(* &quot;-&quot;_);_(@_)"/>
    <numFmt numFmtId="170" formatCode="_(&quot;EUR&quot;* #,##0.00_);_(&quot;EUR&quot;* \(#,##0.00\);_(&quot;EUR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_);\(0.0\)"/>
    <numFmt numFmtId="181" formatCode="#,##0.0\ _E_U_R;[Red]\-#,##0.0\ _E_U_R"/>
    <numFmt numFmtId="182" formatCode="0.0%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llianz Sans"/>
      <family val="3"/>
    </font>
    <font>
      <sz val="7.5"/>
      <name val="Allianz Sans"/>
      <family val="0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0" borderId="0" applyNumberFormat="0" applyProtection="0">
      <alignment horizontal="left" vertical="center" indent="1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3" fontId="2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8" fontId="6" fillId="2" borderId="0" xfId="0" applyNumberFormat="1" applyFont="1" applyFill="1" applyBorder="1" applyAlignment="1">
      <alignment horizontal="right" vertical="center" wrapText="1"/>
    </xf>
    <xf numFmtId="37" fontId="6" fillId="0" borderId="0" xfId="0" applyNumberFormat="1" applyFont="1" applyFill="1" applyBorder="1" applyAlignment="1">
      <alignment horizontal="right" vertical="center" wrapText="1"/>
    </xf>
    <xf numFmtId="37" fontId="6" fillId="2" borderId="0" xfId="0" applyNumberFormat="1" applyFont="1" applyFill="1" applyBorder="1" applyAlignment="1">
      <alignment horizontal="right" vertical="center" wrapText="1"/>
    </xf>
    <xf numFmtId="180" fontId="6" fillId="2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37" fontId="4" fillId="2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vertical="center" wrapText="1"/>
    </xf>
    <xf numFmtId="180" fontId="4" fillId="2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37" fontId="4" fillId="2" borderId="1" xfId="0" applyNumberFormat="1" applyFont="1" applyFill="1" applyBorder="1" applyAlignment="1">
      <alignment horizontal="right" vertical="center" wrapText="1"/>
    </xf>
    <xf numFmtId="37" fontId="4" fillId="0" borderId="1" xfId="0" applyNumberFormat="1" applyFont="1" applyFill="1" applyBorder="1" applyAlignment="1">
      <alignment horizontal="right" vertical="center" wrapText="1"/>
    </xf>
    <xf numFmtId="180" fontId="4" fillId="2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 indent="1"/>
    </xf>
    <xf numFmtId="37" fontId="6" fillId="2" borderId="2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180" fontId="6" fillId="2" borderId="2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 indent="1"/>
    </xf>
    <xf numFmtId="37" fontId="6" fillId="2" borderId="3" xfId="0" applyNumberFormat="1" applyFont="1" applyFill="1" applyBorder="1" applyAlignment="1">
      <alignment horizontal="right" vertical="center" wrapText="1"/>
    </xf>
    <xf numFmtId="37" fontId="6" fillId="0" borderId="3" xfId="0" applyNumberFormat="1" applyFont="1" applyFill="1" applyBorder="1" applyAlignment="1">
      <alignment horizontal="right" vertical="center" wrapText="1"/>
    </xf>
    <xf numFmtId="180" fontId="6" fillId="2" borderId="3" xfId="0" applyNumberFormat="1" applyFont="1" applyFill="1" applyBorder="1" applyAlignment="1">
      <alignment horizontal="right" vertical="center" wrapText="1"/>
    </xf>
    <xf numFmtId="180" fontId="6" fillId="0" borderId="3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8" fillId="0" borderId="4" xfId="0" applyFont="1" applyBorder="1" applyAlignment="1">
      <alignment vertical="center" wrapText="1"/>
    </xf>
    <xf numFmtId="37" fontId="6" fillId="2" borderId="4" xfId="0" applyNumberFormat="1" applyFont="1" applyFill="1" applyBorder="1" applyAlignment="1">
      <alignment horizontal="right" vertical="center" wrapText="1"/>
    </xf>
    <xf numFmtId="37" fontId="6" fillId="0" borderId="4" xfId="0" applyNumberFormat="1" applyFont="1" applyFill="1" applyBorder="1" applyAlignment="1">
      <alignment horizontal="right" vertical="center" wrapText="1"/>
    </xf>
    <xf numFmtId="180" fontId="6" fillId="2" borderId="4" xfId="0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37" fontId="6" fillId="2" borderId="0" xfId="0" applyNumberFormat="1" applyFont="1" applyFill="1" applyBorder="1" applyAlignment="1">
      <alignment horizontal="right" vertical="center" wrapText="1"/>
    </xf>
    <xf numFmtId="180" fontId="6" fillId="2" borderId="0" xfId="0" applyNumberFormat="1" applyFont="1" applyFill="1" applyBorder="1" applyAlignment="1">
      <alignment horizontal="right" vertical="center" wrapText="1"/>
    </xf>
    <xf numFmtId="180" fontId="6" fillId="3" borderId="0" xfId="0" applyNumberFormat="1" applyFont="1" applyFill="1" applyBorder="1" applyAlignment="1">
      <alignment horizontal="right" vertical="center" wrapText="1"/>
    </xf>
    <xf numFmtId="180" fontId="4" fillId="3" borderId="0" xfId="0" applyNumberFormat="1" applyFont="1" applyFill="1" applyBorder="1" applyAlignment="1">
      <alignment horizontal="right" vertical="center" wrapText="1"/>
    </xf>
    <xf numFmtId="180" fontId="6" fillId="3" borderId="0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37" fontId="6" fillId="2" borderId="5" xfId="0" applyNumberFormat="1" applyFont="1" applyFill="1" applyBorder="1" applyAlignment="1">
      <alignment horizontal="right" vertical="center" wrapText="1"/>
    </xf>
    <xf numFmtId="180" fontId="6" fillId="2" borderId="5" xfId="0" applyNumberFormat="1" applyFont="1" applyFill="1" applyBorder="1" applyAlignment="1">
      <alignment horizontal="right" vertical="center" wrapText="1"/>
    </xf>
    <xf numFmtId="180" fontId="6" fillId="3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37" fontId="6" fillId="2" borderId="6" xfId="0" applyNumberFormat="1" applyFont="1" applyFill="1" applyBorder="1" applyAlignment="1">
      <alignment horizontal="right" vertical="center" wrapText="1"/>
    </xf>
    <xf numFmtId="180" fontId="6" fillId="2" borderId="6" xfId="0" applyNumberFormat="1" applyFont="1" applyFill="1" applyBorder="1" applyAlignment="1">
      <alignment horizontal="right" vertical="center" wrapText="1"/>
    </xf>
    <xf numFmtId="180" fontId="6" fillId="3" borderId="6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37" fontId="6" fillId="2" borderId="7" xfId="0" applyNumberFormat="1" applyFont="1" applyFill="1" applyBorder="1" applyAlignment="1">
      <alignment horizontal="right" vertical="center" wrapText="1"/>
    </xf>
    <xf numFmtId="37" fontId="6" fillId="0" borderId="7" xfId="0" applyNumberFormat="1" applyFont="1" applyFill="1" applyBorder="1" applyAlignment="1">
      <alignment horizontal="right" vertical="center" wrapText="1"/>
    </xf>
    <xf numFmtId="180" fontId="6" fillId="2" borderId="7" xfId="0" applyNumberFormat="1" applyFont="1" applyFill="1" applyBorder="1" applyAlignment="1">
      <alignment horizontal="right" vertical="center" wrapText="1"/>
    </xf>
    <xf numFmtId="180" fontId="6" fillId="3" borderId="7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37" fontId="4" fillId="2" borderId="1" xfId="0" applyNumberFormat="1" applyFont="1" applyFill="1" applyBorder="1" applyAlignment="1" quotePrefix="1">
      <alignment horizontal="right" vertical="center" wrapText="1"/>
    </xf>
    <xf numFmtId="180" fontId="4" fillId="3" borderId="1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37" fontId="6" fillId="2" borderId="8" xfId="0" applyNumberFormat="1" applyFont="1" applyFill="1" applyBorder="1" applyAlignment="1">
      <alignment horizontal="right" vertical="center" wrapText="1"/>
    </xf>
    <xf numFmtId="37" fontId="6" fillId="0" borderId="8" xfId="0" applyNumberFormat="1" applyFont="1" applyFill="1" applyBorder="1" applyAlignment="1">
      <alignment horizontal="right" vertical="center" wrapText="1"/>
    </xf>
    <xf numFmtId="180" fontId="6" fillId="2" borderId="8" xfId="0" applyNumberFormat="1" applyFont="1" applyFill="1" applyBorder="1" applyAlignment="1">
      <alignment horizontal="right" vertical="center" wrapText="1"/>
    </xf>
    <xf numFmtId="180" fontId="6" fillId="3" borderId="8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 horizontal="right" vertical="center" wrapText="1"/>
    </xf>
    <xf numFmtId="37" fontId="6" fillId="0" borderId="5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8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1" fontId="6" fillId="2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37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7" fontId="6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7" fontId="4" fillId="2" borderId="0" xfId="0" applyNumberFormat="1" applyFont="1" applyFill="1" applyBorder="1" applyAlignment="1">
      <alignment horizontal="right" vertical="center"/>
    </xf>
    <xf numFmtId="180" fontId="4" fillId="2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3" fontId="6" fillId="2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7" fontId="6" fillId="2" borderId="2" xfId="0" applyNumberFormat="1" applyFont="1" applyFill="1" applyBorder="1" applyAlignment="1">
      <alignment horizontal="right" vertical="center"/>
    </xf>
    <xf numFmtId="180" fontId="6" fillId="2" borderId="2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0" borderId="1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7" fontId="6" fillId="2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right" vertical="center"/>
    </xf>
    <xf numFmtId="180" fontId="4" fillId="2" borderId="3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7" fontId="6" fillId="2" borderId="4" xfId="0" applyNumberFormat="1" applyFont="1" applyFill="1" applyBorder="1" applyAlignment="1">
      <alignment horizontal="right" vertical="center"/>
    </xf>
    <xf numFmtId="37" fontId="6" fillId="0" borderId="4" xfId="0" applyNumberFormat="1" applyFont="1" applyFill="1" applyBorder="1" applyAlignment="1">
      <alignment horizontal="right" vertical="center"/>
    </xf>
    <xf numFmtId="180" fontId="6" fillId="2" borderId="4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7" fontId="6" fillId="2" borderId="5" xfId="0" applyNumberFormat="1" applyFont="1" applyFill="1" applyBorder="1" applyAlignment="1">
      <alignment horizontal="right" vertical="center"/>
    </xf>
    <xf numFmtId="37" fontId="6" fillId="0" borderId="5" xfId="0" applyNumberFormat="1" applyFont="1" applyFill="1" applyBorder="1" applyAlignment="1">
      <alignment horizontal="right" vertical="center"/>
    </xf>
    <xf numFmtId="180" fontId="6" fillId="2" borderId="5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7" fontId="6" fillId="2" borderId="12" xfId="0" applyNumberFormat="1" applyFont="1" applyFill="1" applyBorder="1" applyAlignment="1">
      <alignment horizontal="right" vertical="center"/>
    </xf>
    <xf numFmtId="37" fontId="6" fillId="0" borderId="12" xfId="0" applyNumberFormat="1" applyFont="1" applyFill="1" applyBorder="1" applyAlignment="1">
      <alignment horizontal="right" vertical="center"/>
    </xf>
    <xf numFmtId="180" fontId="6" fillId="2" borderId="12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7" fontId="6" fillId="2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0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80" fontId="4" fillId="2" borderId="6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7" fontId="6" fillId="2" borderId="8" xfId="0" applyNumberFormat="1" applyFont="1" applyFill="1" applyBorder="1" applyAlignment="1">
      <alignment horizontal="right" vertical="center"/>
    </xf>
    <xf numFmtId="37" fontId="6" fillId="0" borderId="8" xfId="0" applyNumberFormat="1" applyFont="1" applyFill="1" applyBorder="1" applyAlignment="1">
      <alignment horizontal="right" vertical="center"/>
    </xf>
    <xf numFmtId="180" fontId="6" fillId="2" borderId="8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vertical="top"/>
    </xf>
    <xf numFmtId="0" fontId="20" fillId="0" borderId="0" xfId="0" applyNumberFormat="1" applyFont="1" applyAlignment="1">
      <alignment vertical="top"/>
    </xf>
    <xf numFmtId="0" fontId="13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18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9" xfId="0" applyFont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180" fontId="4" fillId="2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80" fontId="6" fillId="2" borderId="3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APBEXchaTex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21</xdr:row>
      <xdr:rowOff>0</xdr:rowOff>
    </xdr:from>
    <xdr:ext cx="142875" cy="219075"/>
    <xdr:sp>
      <xdr:nvSpPr>
        <xdr:cNvPr id="1" name="TextBox 2"/>
        <xdr:cNvSpPr txBox="1">
          <a:spLocks noChangeArrowheads="1"/>
        </xdr:cNvSpPr>
      </xdr:nvSpPr>
      <xdr:spPr>
        <a:xfrm>
          <a:off x="11315700" y="52578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42875" cy="219075"/>
    <xdr:sp>
      <xdr:nvSpPr>
        <xdr:cNvPr id="2" name="TextBox 3"/>
        <xdr:cNvSpPr txBox="1">
          <a:spLocks noChangeArrowheads="1"/>
        </xdr:cNvSpPr>
      </xdr:nvSpPr>
      <xdr:spPr>
        <a:xfrm>
          <a:off x="12372975" y="52578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showGridLines="0"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2.00390625" style="0" customWidth="1"/>
    <col min="2" max="2" width="56.7109375" style="0" customWidth="1"/>
    <col min="3" max="16" width="15.8515625" style="0" customWidth="1"/>
  </cols>
  <sheetData>
    <row r="1" spans="1:63" s="8" customFormat="1" ht="30" customHeight="1">
      <c r="A1" s="1"/>
      <c r="B1" s="1"/>
      <c r="C1" s="2"/>
      <c r="D1" s="2"/>
      <c r="E1" s="2"/>
      <c r="F1" s="2"/>
      <c r="G1" s="2"/>
      <c r="H1" s="1"/>
      <c r="I1" s="2"/>
      <c r="J1" s="1"/>
      <c r="K1" s="2"/>
      <c r="L1" s="1"/>
      <c r="M1" s="2"/>
      <c r="N1" s="1"/>
      <c r="O1" s="2"/>
      <c r="P1" s="3"/>
      <c r="Q1" s="2"/>
      <c r="R1" s="4"/>
      <c r="S1" s="5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BB1" s="6"/>
      <c r="BC1" s="6"/>
      <c r="BK1" s="9"/>
    </row>
    <row r="2" spans="1:63" s="8" customFormat="1" ht="19.5" customHeight="1">
      <c r="A2" s="1"/>
      <c r="B2" s="1"/>
      <c r="C2" s="2"/>
      <c r="D2" s="2"/>
      <c r="E2" s="2"/>
      <c r="F2" s="2"/>
      <c r="G2" s="2"/>
      <c r="H2" s="1"/>
      <c r="I2" s="2"/>
      <c r="J2" s="1"/>
      <c r="K2" s="2"/>
      <c r="L2" s="1"/>
      <c r="M2" s="2"/>
      <c r="N2" s="1"/>
      <c r="O2" s="2"/>
      <c r="P2" s="3"/>
      <c r="Q2" s="2"/>
      <c r="R2" s="4"/>
      <c r="S2" s="5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BB2" s="6"/>
      <c r="BC2" s="6"/>
      <c r="BK2" s="9"/>
    </row>
    <row r="3" spans="2:63" s="10" customFormat="1" ht="19.5" customHeight="1">
      <c r="B3" s="11" t="s">
        <v>36</v>
      </c>
      <c r="C3" s="11"/>
      <c r="D3" s="11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3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BB3" s="15"/>
      <c r="BC3" s="15"/>
      <c r="BK3" s="16"/>
    </row>
    <row r="4" ht="15.75">
      <c r="B4" s="15" t="s">
        <v>60</v>
      </c>
    </row>
    <row r="5" ht="13.5" thickBot="1"/>
    <row r="6" spans="3:16" ht="39.75" customHeight="1">
      <c r="C6" s="101" t="s">
        <v>37</v>
      </c>
      <c r="D6" s="101"/>
      <c r="E6" s="101" t="s">
        <v>38</v>
      </c>
      <c r="F6" s="101"/>
      <c r="G6" s="101" t="s">
        <v>0</v>
      </c>
      <c r="H6" s="101"/>
      <c r="I6" s="101" t="s">
        <v>1</v>
      </c>
      <c r="J6" s="101"/>
      <c r="K6" s="101" t="s">
        <v>2</v>
      </c>
      <c r="L6" s="101"/>
      <c r="M6" s="101" t="s">
        <v>3</v>
      </c>
      <c r="N6" s="101"/>
      <c r="O6" s="101" t="s">
        <v>4</v>
      </c>
      <c r="P6" s="101"/>
    </row>
    <row r="7" spans="3:16" ht="16.5" thickBot="1">
      <c r="C7" s="99" t="s">
        <v>5</v>
      </c>
      <c r="D7" s="99"/>
      <c r="E7" s="99" t="s">
        <v>5</v>
      </c>
      <c r="F7" s="99"/>
      <c r="G7" s="99" t="s">
        <v>5</v>
      </c>
      <c r="H7" s="99"/>
      <c r="I7" s="99" t="s">
        <v>5</v>
      </c>
      <c r="J7" s="99"/>
      <c r="K7" s="100" t="s">
        <v>6</v>
      </c>
      <c r="L7" s="100"/>
      <c r="M7" s="100" t="s">
        <v>6</v>
      </c>
      <c r="N7" s="100"/>
      <c r="O7" s="100" t="s">
        <v>6</v>
      </c>
      <c r="P7" s="100"/>
    </row>
    <row r="8" spans="2:26" s="92" customFormat="1" ht="15.75" thickBot="1">
      <c r="B8" s="93"/>
      <c r="C8" s="91">
        <v>2008</v>
      </c>
      <c r="D8" s="94">
        <v>2007</v>
      </c>
      <c r="E8" s="91">
        <v>2008</v>
      </c>
      <c r="F8" s="94">
        <v>2007</v>
      </c>
      <c r="G8" s="91">
        <v>2008</v>
      </c>
      <c r="H8" s="94">
        <v>2007</v>
      </c>
      <c r="I8" s="91">
        <v>2008</v>
      </c>
      <c r="J8" s="94">
        <v>2007</v>
      </c>
      <c r="K8" s="91">
        <v>2008</v>
      </c>
      <c r="L8" s="94">
        <v>2007</v>
      </c>
      <c r="M8" s="91">
        <v>2008</v>
      </c>
      <c r="N8" s="94">
        <v>2007</v>
      </c>
      <c r="O8" s="91">
        <v>2008</v>
      </c>
      <c r="P8" s="94">
        <v>2007</v>
      </c>
      <c r="T8" s="90"/>
      <c r="U8" s="90"/>
      <c r="V8" s="90"/>
      <c r="W8" s="90"/>
      <c r="X8" s="90"/>
      <c r="Y8" s="90"/>
      <c r="Z8" s="90"/>
    </row>
    <row r="9" spans="2:26" s="18" customFormat="1" ht="19.5" customHeight="1">
      <c r="B9" s="19" t="s">
        <v>39</v>
      </c>
      <c r="C9" s="20">
        <v>2136</v>
      </c>
      <c r="D9" s="21">
        <v>1959</v>
      </c>
      <c r="E9" s="20">
        <v>2136</v>
      </c>
      <c r="F9" s="21">
        <v>2072</v>
      </c>
      <c r="G9" s="22">
        <v>2603</v>
      </c>
      <c r="H9" s="21">
        <v>2325</v>
      </c>
      <c r="I9" s="22">
        <v>357</v>
      </c>
      <c r="J9" s="21">
        <v>467</v>
      </c>
      <c r="K9" s="23">
        <v>96.8</v>
      </c>
      <c r="L9" s="24">
        <v>92.6</v>
      </c>
      <c r="M9" s="23">
        <v>69.1</v>
      </c>
      <c r="N9" s="24">
        <v>64.9</v>
      </c>
      <c r="O9" s="23">
        <v>27.7</v>
      </c>
      <c r="P9" s="24">
        <v>27.7</v>
      </c>
      <c r="T9" s="25"/>
      <c r="U9" s="25"/>
      <c r="V9" s="25"/>
      <c r="W9" s="25"/>
      <c r="X9"/>
      <c r="Y9"/>
      <c r="Z9"/>
    </row>
    <row r="10" spans="2:26" s="18" customFormat="1" ht="19.5" customHeight="1">
      <c r="B10" s="19" t="s">
        <v>7</v>
      </c>
      <c r="C10" s="22">
        <v>1232</v>
      </c>
      <c r="D10" s="21">
        <v>1340</v>
      </c>
      <c r="E10" s="22">
        <v>1232</v>
      </c>
      <c r="F10" s="21">
        <v>1340</v>
      </c>
      <c r="G10" s="22">
        <v>1171</v>
      </c>
      <c r="H10" s="21">
        <v>1234</v>
      </c>
      <c r="I10" s="22">
        <v>301</v>
      </c>
      <c r="J10" s="21">
        <v>264</v>
      </c>
      <c r="K10" s="23">
        <v>93.2</v>
      </c>
      <c r="L10" s="24">
        <v>93.8</v>
      </c>
      <c r="M10" s="23">
        <v>69.2</v>
      </c>
      <c r="N10" s="24">
        <v>69.8</v>
      </c>
      <c r="O10" s="23">
        <v>24</v>
      </c>
      <c r="P10" s="24">
        <v>24</v>
      </c>
      <c r="T10" s="25"/>
      <c r="U10" s="25"/>
      <c r="V10" s="25"/>
      <c r="W10" s="25"/>
      <c r="X10"/>
      <c r="Y10"/>
      <c r="Z10"/>
    </row>
    <row r="11" spans="2:26" s="18" customFormat="1" ht="19.5" customHeight="1">
      <c r="B11" s="19" t="s">
        <v>40</v>
      </c>
      <c r="C11" s="22">
        <v>842</v>
      </c>
      <c r="D11" s="21">
        <v>1143</v>
      </c>
      <c r="E11" s="22">
        <v>842</v>
      </c>
      <c r="F11" s="21">
        <v>836</v>
      </c>
      <c r="G11" s="22">
        <v>808</v>
      </c>
      <c r="H11" s="21">
        <v>1103</v>
      </c>
      <c r="I11" s="22">
        <v>114</v>
      </c>
      <c r="J11" s="21">
        <v>163</v>
      </c>
      <c r="K11" s="23">
        <v>96.1</v>
      </c>
      <c r="L11" s="24">
        <v>96.8</v>
      </c>
      <c r="M11" s="23">
        <v>69.1</v>
      </c>
      <c r="N11" s="24">
        <v>69.3</v>
      </c>
      <c r="O11" s="23">
        <v>27</v>
      </c>
      <c r="P11" s="24">
        <v>27.5</v>
      </c>
      <c r="T11" s="25"/>
      <c r="U11" s="25"/>
      <c r="V11" s="25"/>
      <c r="W11" s="25"/>
      <c r="X11"/>
      <c r="Y11"/>
      <c r="Z11"/>
    </row>
    <row r="12" spans="2:26" s="18" customFormat="1" ht="19.5" customHeight="1">
      <c r="B12" s="19" t="s">
        <v>8</v>
      </c>
      <c r="C12" s="22">
        <v>528</v>
      </c>
      <c r="D12" s="21">
        <v>613</v>
      </c>
      <c r="E12" s="22">
        <v>617</v>
      </c>
      <c r="F12" s="21">
        <v>613</v>
      </c>
      <c r="G12" s="22">
        <v>443</v>
      </c>
      <c r="H12" s="21">
        <v>498</v>
      </c>
      <c r="I12" s="22">
        <v>66</v>
      </c>
      <c r="J12" s="21">
        <v>64</v>
      </c>
      <c r="K12" s="23">
        <v>94.6</v>
      </c>
      <c r="L12" s="24">
        <v>98.5</v>
      </c>
      <c r="M12" s="23">
        <v>61.5</v>
      </c>
      <c r="N12" s="24">
        <v>65.3</v>
      </c>
      <c r="O12" s="23">
        <v>33.1</v>
      </c>
      <c r="P12" s="24">
        <v>33.2</v>
      </c>
      <c r="T12" s="25"/>
      <c r="U12" s="25"/>
      <c r="V12" s="25"/>
      <c r="W12" s="25"/>
      <c r="X12"/>
      <c r="Y12"/>
      <c r="Z12"/>
    </row>
    <row r="13" spans="2:26" s="18" customFormat="1" ht="19.5" customHeight="1">
      <c r="B13" s="19" t="s">
        <v>9</v>
      </c>
      <c r="C13" s="22">
        <v>522</v>
      </c>
      <c r="D13" s="21">
        <v>502</v>
      </c>
      <c r="E13" s="22">
        <v>522</v>
      </c>
      <c r="F13" s="21">
        <v>502</v>
      </c>
      <c r="G13" s="22">
        <v>469</v>
      </c>
      <c r="H13" s="21">
        <v>452</v>
      </c>
      <c r="I13" s="22">
        <v>67</v>
      </c>
      <c r="J13" s="21">
        <v>65</v>
      </c>
      <c r="K13" s="23">
        <v>91.6</v>
      </c>
      <c r="L13" s="24">
        <v>90.9</v>
      </c>
      <c r="M13" s="23">
        <v>70.4</v>
      </c>
      <c r="N13" s="24">
        <v>71.3</v>
      </c>
      <c r="O13" s="23">
        <v>21.2</v>
      </c>
      <c r="P13" s="24">
        <v>19.6</v>
      </c>
      <c r="T13" s="25"/>
      <c r="U13" s="25"/>
      <c r="V13" s="25"/>
      <c r="W13" s="25"/>
      <c r="X13"/>
      <c r="Y13"/>
      <c r="Z13"/>
    </row>
    <row r="14" spans="2:26" s="26" customFormat="1" ht="19.5" customHeight="1">
      <c r="B14" s="27" t="s">
        <v>41</v>
      </c>
      <c r="C14" s="22">
        <v>124</v>
      </c>
      <c r="D14" s="21">
        <v>305</v>
      </c>
      <c r="E14" s="22">
        <v>121</v>
      </c>
      <c r="F14" s="21">
        <v>115</v>
      </c>
      <c r="G14" s="22">
        <v>289</v>
      </c>
      <c r="H14" s="21">
        <v>402</v>
      </c>
      <c r="I14" s="22">
        <v>26</v>
      </c>
      <c r="J14" s="21">
        <v>71</v>
      </c>
      <c r="K14" s="23">
        <v>94.1</v>
      </c>
      <c r="L14" s="24">
        <v>92.3</v>
      </c>
      <c r="M14" s="23">
        <v>71.5</v>
      </c>
      <c r="N14" s="24">
        <v>66.3</v>
      </c>
      <c r="O14" s="23">
        <v>22.6</v>
      </c>
      <c r="P14" s="24">
        <v>26</v>
      </c>
      <c r="T14" s="25"/>
      <c r="U14" s="25"/>
      <c r="V14" s="25"/>
      <c r="W14" s="25"/>
      <c r="X14"/>
      <c r="Y14"/>
      <c r="Z14"/>
    </row>
    <row r="15" spans="2:26" s="18" customFormat="1" ht="9.75" customHeight="1">
      <c r="B15" s="27"/>
      <c r="C15" s="22"/>
      <c r="D15" s="21"/>
      <c r="E15" s="22"/>
      <c r="F15" s="21"/>
      <c r="G15" s="22"/>
      <c r="H15" s="21"/>
      <c r="I15" s="22"/>
      <c r="J15" s="21"/>
      <c r="K15" s="23"/>
      <c r="L15" s="24"/>
      <c r="M15" s="23"/>
      <c r="N15" s="24"/>
      <c r="O15" s="23"/>
      <c r="P15" s="24"/>
      <c r="T15" s="25"/>
      <c r="U15" s="25"/>
      <c r="V15" s="25"/>
      <c r="W15" s="25"/>
      <c r="X15"/>
      <c r="Y15"/>
      <c r="Z15"/>
    </row>
    <row r="16" spans="2:26" s="17" customFormat="1" ht="19.5" customHeight="1">
      <c r="B16" s="28" t="s">
        <v>10</v>
      </c>
      <c r="C16" s="29">
        <v>222</v>
      </c>
      <c r="D16" s="30">
        <v>228</v>
      </c>
      <c r="E16" s="29">
        <v>222</v>
      </c>
      <c r="F16" s="30">
        <v>228</v>
      </c>
      <c r="G16" s="29">
        <v>203</v>
      </c>
      <c r="H16" s="30">
        <v>204</v>
      </c>
      <c r="I16" s="29">
        <v>24</v>
      </c>
      <c r="J16" s="30">
        <v>32</v>
      </c>
      <c r="K16" s="31">
        <v>94.1</v>
      </c>
      <c r="L16" s="32">
        <v>89.6</v>
      </c>
      <c r="M16" s="31">
        <v>63.6</v>
      </c>
      <c r="N16" s="32">
        <v>59</v>
      </c>
      <c r="O16" s="31">
        <v>30.5</v>
      </c>
      <c r="P16" s="32">
        <v>30.6</v>
      </c>
      <c r="T16" s="25"/>
      <c r="U16" s="25"/>
      <c r="V16" s="25"/>
      <c r="W16" s="25"/>
      <c r="X16"/>
      <c r="Y16"/>
      <c r="Z16"/>
    </row>
    <row r="17" spans="2:26" s="17" customFormat="1" ht="19.5" customHeight="1">
      <c r="B17" s="28" t="s">
        <v>11</v>
      </c>
      <c r="C17" s="29">
        <v>197</v>
      </c>
      <c r="D17" s="30">
        <v>201</v>
      </c>
      <c r="E17" s="29">
        <v>197</v>
      </c>
      <c r="F17" s="30">
        <v>201</v>
      </c>
      <c r="G17" s="29">
        <v>177</v>
      </c>
      <c r="H17" s="30">
        <v>183</v>
      </c>
      <c r="I17" s="29">
        <v>28</v>
      </c>
      <c r="J17" s="30">
        <v>31</v>
      </c>
      <c r="K17" s="31">
        <v>92.2</v>
      </c>
      <c r="L17" s="32">
        <v>92.9</v>
      </c>
      <c r="M17" s="31">
        <v>68.7</v>
      </c>
      <c r="N17" s="32">
        <v>69.6</v>
      </c>
      <c r="O17" s="31">
        <v>23.5</v>
      </c>
      <c r="P17" s="32">
        <v>23.3</v>
      </c>
      <c r="T17" s="25"/>
      <c r="U17" s="25"/>
      <c r="V17" s="25"/>
      <c r="W17" s="25"/>
      <c r="X17"/>
      <c r="Y17"/>
      <c r="Z17"/>
    </row>
    <row r="18" spans="2:26" s="17" customFormat="1" ht="19.5" customHeight="1">
      <c r="B18" s="28" t="s">
        <v>12</v>
      </c>
      <c r="C18" s="29">
        <v>163</v>
      </c>
      <c r="D18" s="30">
        <v>165</v>
      </c>
      <c r="E18" s="29">
        <v>163</v>
      </c>
      <c r="F18" s="30">
        <v>165</v>
      </c>
      <c r="G18" s="29">
        <v>146</v>
      </c>
      <c r="H18" s="30">
        <v>154</v>
      </c>
      <c r="I18" s="29">
        <v>29</v>
      </c>
      <c r="J18" s="30">
        <v>29</v>
      </c>
      <c r="K18" s="31">
        <v>93</v>
      </c>
      <c r="L18" s="32">
        <v>94.7</v>
      </c>
      <c r="M18" s="31">
        <v>65.8</v>
      </c>
      <c r="N18" s="32">
        <v>70</v>
      </c>
      <c r="O18" s="31">
        <v>27.2</v>
      </c>
      <c r="P18" s="32">
        <v>24.7</v>
      </c>
      <c r="T18" s="25"/>
      <c r="U18" s="25"/>
      <c r="V18" s="25"/>
      <c r="W18" s="25"/>
      <c r="X18"/>
      <c r="Y18"/>
      <c r="Z18"/>
    </row>
    <row r="19" spans="2:26" s="17" customFormat="1" ht="19.5" customHeight="1">
      <c r="B19" s="28" t="s">
        <v>42</v>
      </c>
      <c r="C19" s="29">
        <v>73</v>
      </c>
      <c r="D19" s="30">
        <v>83</v>
      </c>
      <c r="E19" s="29">
        <v>73</v>
      </c>
      <c r="F19" s="30">
        <v>73</v>
      </c>
      <c r="G19" s="29">
        <v>65</v>
      </c>
      <c r="H19" s="30">
        <v>75</v>
      </c>
      <c r="I19" s="29">
        <v>13</v>
      </c>
      <c r="J19" s="30">
        <v>15</v>
      </c>
      <c r="K19" s="31">
        <v>97.3</v>
      </c>
      <c r="L19" s="32">
        <v>97.9</v>
      </c>
      <c r="M19" s="31">
        <v>59.9</v>
      </c>
      <c r="N19" s="32">
        <v>63.1</v>
      </c>
      <c r="O19" s="31">
        <v>37.4</v>
      </c>
      <c r="P19" s="32">
        <v>34.8</v>
      </c>
      <c r="T19" s="25"/>
      <c r="U19" s="25"/>
      <c r="V19" s="25"/>
      <c r="W19" s="25"/>
      <c r="X19"/>
      <c r="Y19"/>
      <c r="Z19"/>
    </row>
    <row r="20" spans="2:26" s="17" customFormat="1" ht="19.5" customHeight="1">
      <c r="B20" s="28" t="s">
        <v>13</v>
      </c>
      <c r="C20" s="29">
        <v>71</v>
      </c>
      <c r="D20" s="30">
        <v>67</v>
      </c>
      <c r="E20" s="29">
        <v>71</v>
      </c>
      <c r="F20" s="30">
        <v>67</v>
      </c>
      <c r="G20" s="29">
        <v>62</v>
      </c>
      <c r="H20" s="30">
        <v>62</v>
      </c>
      <c r="I20" s="29">
        <v>10</v>
      </c>
      <c r="J20" s="30">
        <v>11</v>
      </c>
      <c r="K20" s="31">
        <v>91.6</v>
      </c>
      <c r="L20" s="32">
        <v>89.9</v>
      </c>
      <c r="M20" s="31">
        <v>64.4</v>
      </c>
      <c r="N20" s="32">
        <v>62.7</v>
      </c>
      <c r="O20" s="31">
        <v>27.2</v>
      </c>
      <c r="P20" s="32">
        <v>27.2</v>
      </c>
      <c r="T20" s="25"/>
      <c r="U20" s="25"/>
      <c r="V20" s="25"/>
      <c r="W20" s="25"/>
      <c r="X20"/>
      <c r="Y20"/>
      <c r="Z20"/>
    </row>
    <row r="21" spans="2:26" s="17" customFormat="1" ht="19.5" customHeight="1">
      <c r="B21" s="33" t="s">
        <v>14</v>
      </c>
      <c r="C21" s="34">
        <v>20</v>
      </c>
      <c r="D21" s="35">
        <v>19</v>
      </c>
      <c r="E21" s="34">
        <v>20</v>
      </c>
      <c r="F21" s="35">
        <v>19</v>
      </c>
      <c r="G21" s="34">
        <v>14</v>
      </c>
      <c r="H21" s="35">
        <v>12</v>
      </c>
      <c r="I21" s="34">
        <v>2</v>
      </c>
      <c r="J21" s="35">
        <v>1</v>
      </c>
      <c r="K21" s="36">
        <v>93.3</v>
      </c>
      <c r="L21" s="37">
        <v>97.1</v>
      </c>
      <c r="M21" s="36">
        <v>61.4</v>
      </c>
      <c r="N21" s="37">
        <v>65.4</v>
      </c>
      <c r="O21" s="36">
        <v>31.9</v>
      </c>
      <c r="P21" s="37">
        <v>31.7</v>
      </c>
      <c r="T21" s="25"/>
      <c r="U21" s="25"/>
      <c r="V21" s="25"/>
      <c r="W21" s="25"/>
      <c r="X21"/>
      <c r="Y21"/>
      <c r="Z21"/>
    </row>
    <row r="22" spans="2:26" s="38" customFormat="1" ht="19.5" customHeight="1">
      <c r="B22" s="39" t="s">
        <v>15</v>
      </c>
      <c r="C22" s="40">
        <f aca="true" t="shared" si="0" ref="C22:H22">SUM(C16:C21)</f>
        <v>746</v>
      </c>
      <c r="D22" s="41">
        <f t="shared" si="0"/>
        <v>763</v>
      </c>
      <c r="E22" s="40">
        <f t="shared" si="0"/>
        <v>746</v>
      </c>
      <c r="F22" s="41">
        <f t="shared" si="0"/>
        <v>753</v>
      </c>
      <c r="G22" s="40">
        <f t="shared" si="0"/>
        <v>667</v>
      </c>
      <c r="H22" s="41">
        <f t="shared" si="0"/>
        <v>690</v>
      </c>
      <c r="I22" s="40">
        <f>SUM(I16:I21)+5</f>
        <v>111</v>
      </c>
      <c r="J22" s="41">
        <f>SUM(J16:J21)+5</f>
        <v>124</v>
      </c>
      <c r="K22" s="42">
        <v>93.5</v>
      </c>
      <c r="L22" s="43">
        <v>92.7</v>
      </c>
      <c r="M22" s="42">
        <v>65.2</v>
      </c>
      <c r="N22" s="43">
        <v>65.2</v>
      </c>
      <c r="O22" s="42">
        <v>28.3</v>
      </c>
      <c r="P22" s="43">
        <v>27.5</v>
      </c>
      <c r="R22" s="44"/>
      <c r="T22" s="25"/>
      <c r="U22" s="25"/>
      <c r="V22" s="25"/>
      <c r="W22" s="25"/>
      <c r="X22"/>
      <c r="Y22"/>
      <c r="Z22"/>
    </row>
    <row r="23" spans="2:26" s="45" customFormat="1" ht="9.75" customHeight="1">
      <c r="B23" s="46"/>
      <c r="C23" s="29"/>
      <c r="D23" s="30"/>
      <c r="E23" s="29"/>
      <c r="F23" s="30"/>
      <c r="G23" s="29"/>
      <c r="H23" s="30"/>
      <c r="I23" s="29"/>
      <c r="J23" s="30"/>
      <c r="K23" s="31"/>
      <c r="L23" s="32"/>
      <c r="M23" s="31"/>
      <c r="N23" s="32"/>
      <c r="O23" s="31"/>
      <c r="P23" s="32"/>
      <c r="T23" s="25"/>
      <c r="U23" s="25"/>
      <c r="V23" s="25"/>
      <c r="W23" s="25"/>
      <c r="X23"/>
      <c r="Y23"/>
      <c r="Z23"/>
    </row>
    <row r="24" spans="2:26" s="17" customFormat="1" ht="19.5" customHeight="1">
      <c r="B24" s="28" t="s">
        <v>43</v>
      </c>
      <c r="C24" s="29">
        <v>261</v>
      </c>
      <c r="D24" s="30">
        <v>200</v>
      </c>
      <c r="E24" s="29">
        <v>252</v>
      </c>
      <c r="F24" s="30">
        <v>200</v>
      </c>
      <c r="G24" s="29">
        <v>171</v>
      </c>
      <c r="H24" s="30">
        <v>155</v>
      </c>
      <c r="I24" s="29">
        <v>4</v>
      </c>
      <c r="J24" s="30">
        <v>3</v>
      </c>
      <c r="K24" s="31">
        <v>107.6</v>
      </c>
      <c r="L24" s="32">
        <v>103.6</v>
      </c>
      <c r="M24" s="31">
        <v>64.7</v>
      </c>
      <c r="N24" s="32">
        <v>65</v>
      </c>
      <c r="O24" s="31">
        <v>42.9</v>
      </c>
      <c r="P24" s="32">
        <v>38.6</v>
      </c>
      <c r="T24" s="25"/>
      <c r="U24" s="25"/>
      <c r="V24" s="25"/>
      <c r="W24" s="25"/>
      <c r="X24"/>
      <c r="Y24"/>
      <c r="Z24"/>
    </row>
    <row r="25" spans="2:26" s="17" customFormat="1" ht="19.5" customHeight="1">
      <c r="B25" s="28" t="s">
        <v>16</v>
      </c>
      <c r="C25" s="29">
        <v>118</v>
      </c>
      <c r="D25" s="30">
        <v>127</v>
      </c>
      <c r="E25" s="29">
        <v>118</v>
      </c>
      <c r="F25" s="30">
        <v>127</v>
      </c>
      <c r="G25" s="29">
        <v>118</v>
      </c>
      <c r="H25" s="30">
        <v>125</v>
      </c>
      <c r="I25" s="29">
        <v>11</v>
      </c>
      <c r="J25" s="30">
        <v>17</v>
      </c>
      <c r="K25" s="31">
        <v>100.2</v>
      </c>
      <c r="L25" s="32">
        <v>95.8</v>
      </c>
      <c r="M25" s="31">
        <v>70.1</v>
      </c>
      <c r="N25" s="32">
        <v>68.2</v>
      </c>
      <c r="O25" s="31">
        <v>30.1</v>
      </c>
      <c r="P25" s="32">
        <v>27.6</v>
      </c>
      <c r="T25" s="25"/>
      <c r="U25" s="25"/>
      <c r="V25" s="25"/>
      <c r="W25" s="25"/>
      <c r="X25"/>
      <c r="Y25"/>
      <c r="Z25"/>
    </row>
    <row r="26" spans="2:26" s="17" customFormat="1" ht="19.5" customHeight="1">
      <c r="B26" s="28" t="s">
        <v>17</v>
      </c>
      <c r="C26" s="29">
        <v>122</v>
      </c>
      <c r="D26" s="30">
        <v>95</v>
      </c>
      <c r="E26" s="29">
        <v>109</v>
      </c>
      <c r="F26" s="30">
        <v>95</v>
      </c>
      <c r="G26" s="29">
        <v>83</v>
      </c>
      <c r="H26" s="30">
        <v>61</v>
      </c>
      <c r="I26" s="29">
        <v>17</v>
      </c>
      <c r="J26" s="30">
        <v>7</v>
      </c>
      <c r="K26" s="31">
        <v>82.8</v>
      </c>
      <c r="L26" s="32">
        <v>93</v>
      </c>
      <c r="M26" s="31">
        <v>55.4</v>
      </c>
      <c r="N26" s="32">
        <v>57.6</v>
      </c>
      <c r="O26" s="31">
        <v>27.4</v>
      </c>
      <c r="P26" s="32">
        <v>35.4</v>
      </c>
      <c r="T26" s="25"/>
      <c r="U26" s="25"/>
      <c r="V26" s="25"/>
      <c r="W26" s="25"/>
      <c r="X26"/>
      <c r="Y26"/>
      <c r="Z26"/>
    </row>
    <row r="27" spans="2:26" s="17" customFormat="1" ht="19.5" customHeight="1">
      <c r="B27" s="28" t="s">
        <v>18</v>
      </c>
      <c r="C27" s="29">
        <v>83</v>
      </c>
      <c r="D27" s="30">
        <v>83</v>
      </c>
      <c r="E27" s="29">
        <v>92</v>
      </c>
      <c r="F27" s="30">
        <v>83</v>
      </c>
      <c r="G27" s="29">
        <v>33</v>
      </c>
      <c r="H27" s="30">
        <v>39</v>
      </c>
      <c r="I27" s="29">
        <v>1</v>
      </c>
      <c r="J27" s="30">
        <v>5</v>
      </c>
      <c r="K27" s="31">
        <v>106.8</v>
      </c>
      <c r="L27" s="32">
        <v>86.5</v>
      </c>
      <c r="M27" s="31">
        <v>83.7</v>
      </c>
      <c r="N27" s="32">
        <v>72.1</v>
      </c>
      <c r="O27" s="31">
        <v>23.1</v>
      </c>
      <c r="P27" s="32">
        <v>14.4</v>
      </c>
      <c r="T27" s="25"/>
      <c r="U27" s="25"/>
      <c r="V27" s="25"/>
      <c r="W27" s="25"/>
      <c r="X27"/>
      <c r="Y27"/>
      <c r="Z27"/>
    </row>
    <row r="28" spans="2:26" s="17" customFormat="1" ht="19.5" customHeight="1">
      <c r="B28" s="28" t="s">
        <v>19</v>
      </c>
      <c r="C28" s="29">
        <v>78</v>
      </c>
      <c r="D28" s="30">
        <v>70</v>
      </c>
      <c r="E28" s="29">
        <v>73</v>
      </c>
      <c r="F28" s="30">
        <v>70</v>
      </c>
      <c r="G28" s="29">
        <v>76</v>
      </c>
      <c r="H28" s="30">
        <v>68</v>
      </c>
      <c r="I28" s="29">
        <v>28</v>
      </c>
      <c r="J28" s="30">
        <v>32</v>
      </c>
      <c r="K28" s="31">
        <v>71.1</v>
      </c>
      <c r="L28" s="32">
        <v>61.6</v>
      </c>
      <c r="M28" s="31">
        <v>42.3</v>
      </c>
      <c r="N28" s="32">
        <v>35.2</v>
      </c>
      <c r="O28" s="31">
        <v>28.8</v>
      </c>
      <c r="P28" s="32">
        <v>26.4</v>
      </c>
      <c r="T28" s="25"/>
      <c r="U28" s="25"/>
      <c r="V28" s="25"/>
      <c r="W28" s="25"/>
      <c r="X28"/>
      <c r="Y28"/>
      <c r="Z28"/>
    </row>
    <row r="29" spans="2:26" s="17" customFormat="1" ht="19.5" customHeight="1">
      <c r="B29" s="28" t="s">
        <v>20</v>
      </c>
      <c r="C29" s="29">
        <v>66</v>
      </c>
      <c r="D29" s="30">
        <v>54</v>
      </c>
      <c r="E29" s="29">
        <v>58</v>
      </c>
      <c r="F29" s="30">
        <v>54</v>
      </c>
      <c r="G29" s="29">
        <v>52</v>
      </c>
      <c r="H29" s="30">
        <v>46</v>
      </c>
      <c r="I29" s="29">
        <v>7</v>
      </c>
      <c r="J29" s="30">
        <v>13</v>
      </c>
      <c r="K29" s="31">
        <v>89.8</v>
      </c>
      <c r="L29" s="32">
        <v>75.5</v>
      </c>
      <c r="M29" s="31">
        <v>67.8</v>
      </c>
      <c r="N29" s="32">
        <v>52.4</v>
      </c>
      <c r="O29" s="31">
        <v>22</v>
      </c>
      <c r="P29" s="32">
        <v>23.1</v>
      </c>
      <c r="T29" s="25"/>
      <c r="U29" s="25"/>
      <c r="V29" s="25"/>
      <c r="W29" s="25"/>
      <c r="X29"/>
      <c r="Y29"/>
      <c r="Z29"/>
    </row>
    <row r="30" spans="2:26" s="17" customFormat="1" ht="19.5" customHeight="1">
      <c r="B30" s="28" t="s">
        <v>21</v>
      </c>
      <c r="C30" s="29">
        <v>28</v>
      </c>
      <c r="D30" s="30">
        <v>24</v>
      </c>
      <c r="E30" s="29">
        <v>28</v>
      </c>
      <c r="F30" s="30">
        <v>24</v>
      </c>
      <c r="G30" s="29">
        <v>16</v>
      </c>
      <c r="H30" s="30">
        <v>15</v>
      </c>
      <c r="I30" s="29">
        <v>1</v>
      </c>
      <c r="J30" s="30">
        <v>2</v>
      </c>
      <c r="K30" s="31">
        <v>100.1</v>
      </c>
      <c r="L30" s="32">
        <v>93.1</v>
      </c>
      <c r="M30" s="31">
        <v>57.8</v>
      </c>
      <c r="N30" s="32">
        <v>47.1</v>
      </c>
      <c r="O30" s="31">
        <v>42.3</v>
      </c>
      <c r="P30" s="32">
        <v>46</v>
      </c>
      <c r="T30" s="25"/>
      <c r="U30" s="25"/>
      <c r="V30" s="25"/>
      <c r="W30" s="25"/>
      <c r="X30"/>
      <c r="Y30"/>
      <c r="Z30"/>
    </row>
    <row r="31" spans="2:26" s="17" customFormat="1" ht="19.5" customHeight="1">
      <c r="B31" s="33" t="s">
        <v>22</v>
      </c>
      <c r="C31" s="34">
        <v>25</v>
      </c>
      <c r="D31" s="35">
        <v>21</v>
      </c>
      <c r="E31" s="34">
        <v>25</v>
      </c>
      <c r="F31" s="35">
        <v>21</v>
      </c>
      <c r="G31" s="34">
        <v>19</v>
      </c>
      <c r="H31" s="35">
        <v>14</v>
      </c>
      <c r="I31" s="34">
        <v>1</v>
      </c>
      <c r="J31" s="30" t="s">
        <v>23</v>
      </c>
      <c r="K31" s="36">
        <v>99.3</v>
      </c>
      <c r="L31" s="37">
        <v>105.9</v>
      </c>
      <c r="M31" s="36">
        <v>62.2</v>
      </c>
      <c r="N31" s="37">
        <v>69.9</v>
      </c>
      <c r="O31" s="36">
        <v>37.1</v>
      </c>
      <c r="P31" s="37">
        <v>36</v>
      </c>
      <c r="T31" s="25"/>
      <c r="U31" s="25"/>
      <c r="V31" s="25"/>
      <c r="W31" s="25"/>
      <c r="X31"/>
      <c r="Y31"/>
      <c r="Z31"/>
    </row>
    <row r="32" spans="2:26" s="47" customFormat="1" ht="19.5" customHeight="1">
      <c r="B32" s="48" t="s">
        <v>44</v>
      </c>
      <c r="C32" s="49">
        <v>781</v>
      </c>
      <c r="D32" s="50">
        <v>674</v>
      </c>
      <c r="E32" s="49">
        <v>755</v>
      </c>
      <c r="F32" s="50">
        <v>674</v>
      </c>
      <c r="G32" s="49">
        <v>568</v>
      </c>
      <c r="H32" s="50">
        <v>523</v>
      </c>
      <c r="I32" s="49">
        <v>62</v>
      </c>
      <c r="J32" s="50">
        <v>74</v>
      </c>
      <c r="K32" s="51">
        <v>96.2</v>
      </c>
      <c r="L32" s="52">
        <v>92</v>
      </c>
      <c r="M32" s="51">
        <v>62.6</v>
      </c>
      <c r="N32" s="52">
        <v>60.1</v>
      </c>
      <c r="O32" s="51">
        <v>33.6</v>
      </c>
      <c r="P32" s="52">
        <v>31.9</v>
      </c>
      <c r="T32" s="25"/>
      <c r="U32" s="25"/>
      <c r="V32" s="25"/>
      <c r="W32" s="53"/>
      <c r="X32"/>
      <c r="Y32"/>
      <c r="Z32"/>
    </row>
    <row r="33" spans="2:26" s="47" customFormat="1" ht="19.5" customHeight="1">
      <c r="B33" s="54" t="s">
        <v>24</v>
      </c>
      <c r="C33" s="55">
        <f aca="true" t="shared" si="1" ref="C33:J33">C32+C22</f>
        <v>1527</v>
      </c>
      <c r="D33" s="56">
        <f t="shared" si="1"/>
        <v>1437</v>
      </c>
      <c r="E33" s="55">
        <f t="shared" si="1"/>
        <v>1501</v>
      </c>
      <c r="F33" s="56">
        <f t="shared" si="1"/>
        <v>1427</v>
      </c>
      <c r="G33" s="55">
        <f t="shared" si="1"/>
        <v>1235</v>
      </c>
      <c r="H33" s="56">
        <f t="shared" si="1"/>
        <v>1213</v>
      </c>
      <c r="I33" s="55">
        <f t="shared" si="1"/>
        <v>173</v>
      </c>
      <c r="J33" s="56">
        <f t="shared" si="1"/>
        <v>198</v>
      </c>
      <c r="K33" s="57">
        <v>94.7</v>
      </c>
      <c r="L33" s="58">
        <v>91.4</v>
      </c>
      <c r="M33" s="57">
        <v>64</v>
      </c>
      <c r="N33" s="58">
        <v>62.6</v>
      </c>
      <c r="O33" s="57">
        <v>30.7</v>
      </c>
      <c r="P33" s="58">
        <v>28.8</v>
      </c>
      <c r="S33" s="59"/>
      <c r="T33" s="25"/>
      <c r="U33" s="53"/>
      <c r="V33" s="25"/>
      <c r="W33" s="53"/>
      <c r="X33"/>
      <c r="Y33"/>
      <c r="Z33"/>
    </row>
    <row r="34" spans="2:26" s="47" customFormat="1" ht="9.75" customHeight="1">
      <c r="B34" s="60"/>
      <c r="C34" s="61"/>
      <c r="D34" s="96"/>
      <c r="E34" s="61"/>
      <c r="F34" s="96"/>
      <c r="G34" s="61"/>
      <c r="H34" s="96"/>
      <c r="I34" s="61"/>
      <c r="J34" s="96"/>
      <c r="K34" s="62"/>
      <c r="L34" s="63"/>
      <c r="M34" s="62"/>
      <c r="N34" s="63"/>
      <c r="O34" s="62"/>
      <c r="P34" s="63"/>
      <c r="T34" s="25"/>
      <c r="U34" s="25"/>
      <c r="V34" s="25"/>
      <c r="W34" s="25"/>
      <c r="X34"/>
      <c r="Y34"/>
      <c r="Z34"/>
    </row>
    <row r="35" spans="2:26" s="17" customFormat="1" ht="19.5" customHeight="1">
      <c r="B35" s="28" t="s">
        <v>25</v>
      </c>
      <c r="C35" s="29">
        <v>1061</v>
      </c>
      <c r="D35" s="30">
        <v>1030</v>
      </c>
      <c r="E35" s="29">
        <v>1230</v>
      </c>
      <c r="F35" s="30">
        <v>1195</v>
      </c>
      <c r="G35" s="29">
        <v>743</v>
      </c>
      <c r="H35" s="30">
        <v>804</v>
      </c>
      <c r="I35" s="29">
        <v>141</v>
      </c>
      <c r="J35" s="30">
        <v>189</v>
      </c>
      <c r="K35" s="31">
        <v>90.9</v>
      </c>
      <c r="L35" s="64">
        <v>87.8</v>
      </c>
      <c r="M35" s="31">
        <v>63.4</v>
      </c>
      <c r="N35" s="64">
        <v>56</v>
      </c>
      <c r="O35" s="31">
        <v>27.5</v>
      </c>
      <c r="P35" s="64">
        <v>31.8</v>
      </c>
      <c r="T35" s="25"/>
      <c r="U35" s="25"/>
      <c r="V35" s="25"/>
      <c r="W35" s="25"/>
      <c r="X35"/>
      <c r="Y35"/>
      <c r="Z35"/>
    </row>
    <row r="36" spans="2:26" s="17" customFormat="1" ht="19.5" customHeight="1">
      <c r="B36" s="28" t="s">
        <v>58</v>
      </c>
      <c r="C36" s="29">
        <v>74</v>
      </c>
      <c r="D36" s="30">
        <v>53</v>
      </c>
      <c r="E36" s="29">
        <v>82</v>
      </c>
      <c r="F36" s="30">
        <v>53</v>
      </c>
      <c r="G36" s="29">
        <v>21</v>
      </c>
      <c r="H36" s="30">
        <v>22</v>
      </c>
      <c r="I36" s="29">
        <v>1</v>
      </c>
      <c r="J36" s="30">
        <v>2</v>
      </c>
      <c r="K36" s="31">
        <v>94.7</v>
      </c>
      <c r="L36" s="64">
        <v>94</v>
      </c>
      <c r="M36" s="31">
        <v>68.7</v>
      </c>
      <c r="N36" s="64">
        <v>69.1</v>
      </c>
      <c r="O36" s="31">
        <v>26</v>
      </c>
      <c r="P36" s="64">
        <v>24.9</v>
      </c>
      <c r="T36" s="25"/>
      <c r="U36" s="25"/>
      <c r="V36" s="25"/>
      <c r="W36" s="25"/>
      <c r="X36"/>
      <c r="Y36"/>
      <c r="Z36"/>
    </row>
    <row r="37" spans="2:26" s="47" customFormat="1" ht="19.5" customHeight="1">
      <c r="B37" s="54" t="s">
        <v>26</v>
      </c>
      <c r="C37" s="55">
        <f aca="true" t="shared" si="2" ref="C37:J37">SUM(C35:C36)</f>
        <v>1135</v>
      </c>
      <c r="D37" s="56">
        <f t="shared" si="2"/>
        <v>1083</v>
      </c>
      <c r="E37" s="55">
        <f t="shared" si="2"/>
        <v>1312</v>
      </c>
      <c r="F37" s="56">
        <f t="shared" si="2"/>
        <v>1248</v>
      </c>
      <c r="G37" s="55">
        <f t="shared" si="2"/>
        <v>764</v>
      </c>
      <c r="H37" s="56">
        <f t="shared" si="2"/>
        <v>826</v>
      </c>
      <c r="I37" s="55">
        <f t="shared" si="2"/>
        <v>142</v>
      </c>
      <c r="J37" s="56">
        <f t="shared" si="2"/>
        <v>191</v>
      </c>
      <c r="K37" s="57">
        <v>91</v>
      </c>
      <c r="L37" s="58">
        <v>88</v>
      </c>
      <c r="M37" s="57">
        <v>63.6</v>
      </c>
      <c r="N37" s="58">
        <v>56.4</v>
      </c>
      <c r="O37" s="57">
        <v>27.4</v>
      </c>
      <c r="P37" s="58">
        <v>31.6</v>
      </c>
      <c r="T37" s="25"/>
      <c r="U37" s="25"/>
      <c r="V37" s="25"/>
      <c r="W37" s="25"/>
      <c r="X37"/>
      <c r="Y37"/>
      <c r="Z37"/>
    </row>
    <row r="38" spans="2:26" s="47" customFormat="1" ht="9.75" customHeight="1">
      <c r="B38" s="60"/>
      <c r="C38" s="61"/>
      <c r="D38" s="96"/>
      <c r="E38" s="61"/>
      <c r="F38" s="96"/>
      <c r="G38" s="61"/>
      <c r="H38" s="96"/>
      <c r="I38" s="61"/>
      <c r="J38" s="96"/>
      <c r="K38" s="62"/>
      <c r="L38" s="63"/>
      <c r="M38" s="62"/>
      <c r="N38" s="63"/>
      <c r="O38" s="62"/>
      <c r="P38" s="63"/>
      <c r="T38" s="25"/>
      <c r="U38" s="25"/>
      <c r="V38" s="25"/>
      <c r="W38" s="25"/>
      <c r="X38"/>
      <c r="Y38"/>
      <c r="Z38"/>
    </row>
    <row r="39" spans="2:26" s="17" customFormat="1" ht="19.5" customHeight="1">
      <c r="B39" s="28" t="s">
        <v>27</v>
      </c>
      <c r="C39" s="29">
        <v>391</v>
      </c>
      <c r="D39" s="30">
        <v>390</v>
      </c>
      <c r="E39" s="29">
        <v>399</v>
      </c>
      <c r="F39" s="30">
        <v>390</v>
      </c>
      <c r="G39" s="29">
        <v>303</v>
      </c>
      <c r="H39" s="30">
        <v>311</v>
      </c>
      <c r="I39" s="29">
        <v>95</v>
      </c>
      <c r="J39" s="30">
        <v>84</v>
      </c>
      <c r="K39" s="31">
        <v>89.2</v>
      </c>
      <c r="L39" s="64">
        <v>90.8</v>
      </c>
      <c r="M39" s="31">
        <v>64.5</v>
      </c>
      <c r="N39" s="64">
        <v>65</v>
      </c>
      <c r="O39" s="31">
        <v>24.7</v>
      </c>
      <c r="P39" s="64">
        <v>25.8</v>
      </c>
      <c r="T39" s="25"/>
      <c r="U39" s="25"/>
      <c r="V39" s="25"/>
      <c r="W39" s="25"/>
      <c r="X39"/>
      <c r="Y39"/>
      <c r="Z39"/>
    </row>
    <row r="40" spans="2:26" s="17" customFormat="1" ht="19.5" customHeight="1">
      <c r="B40" s="28" t="s">
        <v>28</v>
      </c>
      <c r="C40" s="29">
        <v>109</v>
      </c>
      <c r="D40" s="30">
        <v>80</v>
      </c>
      <c r="E40" s="29">
        <v>110</v>
      </c>
      <c r="F40" s="30">
        <v>80</v>
      </c>
      <c r="G40" s="29">
        <v>53</v>
      </c>
      <c r="H40" s="30">
        <v>39</v>
      </c>
      <c r="I40" s="29">
        <v>5</v>
      </c>
      <c r="J40" s="30">
        <v>8</v>
      </c>
      <c r="K40" s="31">
        <v>97.7</v>
      </c>
      <c r="L40" s="64">
        <v>86</v>
      </c>
      <c r="M40" s="31">
        <v>60.9</v>
      </c>
      <c r="N40" s="64">
        <v>51</v>
      </c>
      <c r="O40" s="31">
        <v>36.8</v>
      </c>
      <c r="P40" s="64">
        <v>35</v>
      </c>
      <c r="T40" s="25"/>
      <c r="U40" s="25"/>
      <c r="V40" s="25"/>
      <c r="W40" s="25"/>
      <c r="X40"/>
      <c r="Y40"/>
      <c r="Z40"/>
    </row>
    <row r="41" spans="2:26" s="47" customFormat="1" ht="19.5" customHeight="1">
      <c r="B41" s="54" t="s">
        <v>29</v>
      </c>
      <c r="C41" s="55">
        <f aca="true" t="shared" si="3" ref="C41:J41">SUM(C39:C40)</f>
        <v>500</v>
      </c>
      <c r="D41" s="56">
        <f t="shared" si="3"/>
        <v>470</v>
      </c>
      <c r="E41" s="55">
        <f t="shared" si="3"/>
        <v>509</v>
      </c>
      <c r="F41" s="56">
        <f t="shared" si="3"/>
        <v>470</v>
      </c>
      <c r="G41" s="55">
        <f t="shared" si="3"/>
        <v>356</v>
      </c>
      <c r="H41" s="56">
        <f t="shared" si="3"/>
        <v>350</v>
      </c>
      <c r="I41" s="55">
        <f t="shared" si="3"/>
        <v>100</v>
      </c>
      <c r="J41" s="56">
        <f t="shared" si="3"/>
        <v>92</v>
      </c>
      <c r="K41" s="57">
        <v>90.5</v>
      </c>
      <c r="L41" s="58">
        <v>90.2</v>
      </c>
      <c r="M41" s="57">
        <v>64</v>
      </c>
      <c r="N41" s="58">
        <v>63.4</v>
      </c>
      <c r="O41" s="57">
        <v>26.5</v>
      </c>
      <c r="P41" s="58">
        <v>26.8</v>
      </c>
      <c r="T41" s="25"/>
      <c r="U41" s="25"/>
      <c r="V41" s="25"/>
      <c r="W41" s="25"/>
      <c r="X41"/>
      <c r="Y41"/>
      <c r="Z41"/>
    </row>
    <row r="42" spans="2:26" s="17" customFormat="1" ht="19.5" customHeight="1">
      <c r="B42" s="27" t="s">
        <v>30</v>
      </c>
      <c r="C42" s="22">
        <v>244</v>
      </c>
      <c r="D42" s="21">
        <v>242</v>
      </c>
      <c r="E42" s="22">
        <v>242</v>
      </c>
      <c r="F42" s="21">
        <v>219</v>
      </c>
      <c r="G42" s="22">
        <v>187</v>
      </c>
      <c r="H42" s="21">
        <v>180</v>
      </c>
      <c r="I42" s="22">
        <v>22</v>
      </c>
      <c r="J42" s="21">
        <v>14</v>
      </c>
      <c r="K42" s="23">
        <v>96.9</v>
      </c>
      <c r="L42" s="65">
        <v>98.7</v>
      </c>
      <c r="M42" s="23">
        <v>64.6</v>
      </c>
      <c r="N42" s="65">
        <v>63.6</v>
      </c>
      <c r="O42" s="23">
        <v>32.3</v>
      </c>
      <c r="P42" s="65">
        <v>35.1</v>
      </c>
      <c r="T42" s="25"/>
      <c r="U42" s="25"/>
      <c r="V42" s="25"/>
      <c r="W42" s="25"/>
      <c r="X42"/>
      <c r="Y42"/>
      <c r="Z42"/>
    </row>
    <row r="43" spans="2:26" s="18" customFormat="1" ht="19.5" customHeight="1">
      <c r="B43" s="66" t="s">
        <v>28</v>
      </c>
      <c r="C43" s="67">
        <v>30</v>
      </c>
      <c r="D43" s="97">
        <v>22</v>
      </c>
      <c r="E43" s="67">
        <v>32</v>
      </c>
      <c r="F43" s="97">
        <v>22</v>
      </c>
      <c r="G43" s="67">
        <v>16</v>
      </c>
      <c r="H43" s="97">
        <v>15</v>
      </c>
      <c r="I43" s="67">
        <v>4</v>
      </c>
      <c r="J43" s="97">
        <v>1</v>
      </c>
      <c r="K43" s="68" t="s">
        <v>59</v>
      </c>
      <c r="L43" s="69" t="s">
        <v>59</v>
      </c>
      <c r="M43" s="68" t="s">
        <v>59</v>
      </c>
      <c r="N43" s="69" t="s">
        <v>59</v>
      </c>
      <c r="O43" s="68" t="s">
        <v>59</v>
      </c>
      <c r="P43" s="69" t="s">
        <v>59</v>
      </c>
      <c r="T43" s="25"/>
      <c r="U43" s="25"/>
      <c r="V43" s="25"/>
      <c r="W43" s="25"/>
      <c r="X43"/>
      <c r="Y43"/>
      <c r="Z43"/>
    </row>
    <row r="44" spans="2:26" s="18" customFormat="1" ht="19.5" customHeight="1">
      <c r="B44" s="70" t="s">
        <v>31</v>
      </c>
      <c r="C44" s="22"/>
      <c r="D44" s="21"/>
      <c r="E44" s="22"/>
      <c r="F44" s="21"/>
      <c r="G44" s="22"/>
      <c r="H44" s="21"/>
      <c r="I44" s="22"/>
      <c r="J44" s="21"/>
      <c r="K44" s="23"/>
      <c r="L44" s="65"/>
      <c r="M44" s="23"/>
      <c r="N44" s="65"/>
      <c r="O44" s="23"/>
      <c r="P44" s="65"/>
      <c r="T44" s="25"/>
      <c r="U44" s="25"/>
      <c r="V44" s="25"/>
      <c r="W44" s="25"/>
      <c r="X44"/>
      <c r="Y44"/>
      <c r="Z44"/>
    </row>
    <row r="45" spans="2:26" s="18" customFormat="1" ht="19.5" customHeight="1">
      <c r="B45" s="71" t="s">
        <v>45</v>
      </c>
      <c r="C45" s="22">
        <v>778</v>
      </c>
      <c r="D45" s="21">
        <v>623</v>
      </c>
      <c r="E45" s="22">
        <v>775</v>
      </c>
      <c r="F45" s="21">
        <v>700</v>
      </c>
      <c r="G45" s="22">
        <v>466</v>
      </c>
      <c r="H45" s="21">
        <v>462</v>
      </c>
      <c r="I45" s="22">
        <v>166</v>
      </c>
      <c r="J45" s="21">
        <v>116</v>
      </c>
      <c r="K45" s="23">
        <v>81.8</v>
      </c>
      <c r="L45" s="65">
        <v>94.4</v>
      </c>
      <c r="M45" s="23">
        <v>57.9</v>
      </c>
      <c r="N45" s="65">
        <v>74.3</v>
      </c>
      <c r="O45" s="23">
        <v>23.9</v>
      </c>
      <c r="P45" s="65">
        <v>20.1</v>
      </c>
      <c r="T45" s="25"/>
      <c r="U45" s="25"/>
      <c r="V45" s="25"/>
      <c r="W45" s="25"/>
      <c r="X45"/>
      <c r="Y45"/>
      <c r="Z45"/>
    </row>
    <row r="46" spans="2:26" s="18" customFormat="1" ht="19.5" customHeight="1">
      <c r="B46" s="71" t="s">
        <v>32</v>
      </c>
      <c r="C46" s="22">
        <v>437</v>
      </c>
      <c r="D46" s="21">
        <v>446</v>
      </c>
      <c r="E46" s="22">
        <v>437</v>
      </c>
      <c r="F46" s="21">
        <v>446</v>
      </c>
      <c r="G46" s="22">
        <v>333</v>
      </c>
      <c r="H46" s="21">
        <v>330</v>
      </c>
      <c r="I46" s="22">
        <v>112</v>
      </c>
      <c r="J46" s="21">
        <v>161</v>
      </c>
      <c r="K46" s="23">
        <v>87.3</v>
      </c>
      <c r="L46" s="24">
        <v>73.1</v>
      </c>
      <c r="M46" s="23">
        <v>60.2</v>
      </c>
      <c r="N46" s="24">
        <v>43.4</v>
      </c>
      <c r="O46" s="23">
        <v>27.1</v>
      </c>
      <c r="P46" s="24">
        <v>29.7</v>
      </c>
      <c r="T46" s="25"/>
      <c r="U46" s="25"/>
      <c r="V46" s="25"/>
      <c r="W46" s="25"/>
      <c r="X46"/>
      <c r="Y46"/>
      <c r="Z46"/>
    </row>
    <row r="47" spans="2:26" s="18" customFormat="1" ht="19.5" customHeight="1" thickBot="1">
      <c r="B47" s="72" t="s">
        <v>33</v>
      </c>
      <c r="C47" s="73">
        <v>306</v>
      </c>
      <c r="D47" s="98">
        <v>270</v>
      </c>
      <c r="E47" s="73">
        <v>306</v>
      </c>
      <c r="F47" s="98">
        <v>270</v>
      </c>
      <c r="G47" s="73">
        <v>308</v>
      </c>
      <c r="H47" s="98">
        <v>266</v>
      </c>
      <c r="I47" s="73">
        <v>33</v>
      </c>
      <c r="J47" s="98">
        <v>24</v>
      </c>
      <c r="K47" s="74">
        <v>89.1</v>
      </c>
      <c r="L47" s="75">
        <v>107.7</v>
      </c>
      <c r="M47" s="74">
        <v>53.6</v>
      </c>
      <c r="N47" s="75">
        <v>58.8</v>
      </c>
      <c r="O47" s="74">
        <v>35.5</v>
      </c>
      <c r="P47" s="75">
        <v>48.9</v>
      </c>
      <c r="T47" s="25"/>
      <c r="U47" s="25"/>
      <c r="V47" s="25"/>
      <c r="W47" s="25"/>
      <c r="X47"/>
      <c r="Y47"/>
      <c r="Z47"/>
    </row>
    <row r="48" spans="2:26" s="17" customFormat="1" ht="19.5" customHeight="1">
      <c r="B48" s="76" t="s">
        <v>34</v>
      </c>
      <c r="C48" s="77">
        <f aca="true" t="shared" si="4" ref="C48:J48">C47+C46+C45+C43+C42+C41+C37+C33+C14+C13+C12+C11+C10+C9</f>
        <v>10341</v>
      </c>
      <c r="D48" s="78">
        <f t="shared" si="4"/>
        <v>10455</v>
      </c>
      <c r="E48" s="77">
        <f t="shared" si="4"/>
        <v>10584</v>
      </c>
      <c r="F48" s="78">
        <f t="shared" si="4"/>
        <v>10280</v>
      </c>
      <c r="G48" s="77">
        <f t="shared" si="4"/>
        <v>9448</v>
      </c>
      <c r="H48" s="78">
        <f t="shared" si="4"/>
        <v>9656</v>
      </c>
      <c r="I48" s="77">
        <f t="shared" si="4"/>
        <v>1683</v>
      </c>
      <c r="J48" s="78">
        <f t="shared" si="4"/>
        <v>1891</v>
      </c>
      <c r="K48" s="79" t="s">
        <v>23</v>
      </c>
      <c r="L48" s="80" t="s">
        <v>23</v>
      </c>
      <c r="M48" s="79" t="s">
        <v>23</v>
      </c>
      <c r="N48" s="80" t="s">
        <v>23</v>
      </c>
      <c r="O48" s="79" t="s">
        <v>23</v>
      </c>
      <c r="P48" s="80" t="s">
        <v>23</v>
      </c>
      <c r="T48" s="25"/>
      <c r="U48" s="25"/>
      <c r="V48" s="25"/>
      <c r="W48" s="25"/>
      <c r="X48"/>
      <c r="Y48"/>
      <c r="Z48"/>
    </row>
    <row r="49" spans="2:26" s="17" customFormat="1" ht="19.5" customHeight="1" thickBot="1">
      <c r="B49" s="81" t="s">
        <v>46</v>
      </c>
      <c r="C49" s="34">
        <v>-499</v>
      </c>
      <c r="D49" s="35">
        <v>-473</v>
      </c>
      <c r="E49" s="34">
        <v>-470</v>
      </c>
      <c r="F49" s="35">
        <v>-473</v>
      </c>
      <c r="G49" s="82" t="s">
        <v>23</v>
      </c>
      <c r="H49" s="35" t="s">
        <v>23</v>
      </c>
      <c r="I49" s="34" t="s">
        <v>23</v>
      </c>
      <c r="J49" s="35">
        <v>3</v>
      </c>
      <c r="K49" s="36" t="s">
        <v>23</v>
      </c>
      <c r="L49" s="83" t="s">
        <v>23</v>
      </c>
      <c r="M49" s="36" t="s">
        <v>23</v>
      </c>
      <c r="N49" s="83" t="s">
        <v>23</v>
      </c>
      <c r="O49" s="36" t="s">
        <v>23</v>
      </c>
      <c r="P49" s="83" t="s">
        <v>23</v>
      </c>
      <c r="T49" s="25"/>
      <c r="U49" s="25"/>
      <c r="V49" s="25"/>
      <c r="W49" s="25"/>
      <c r="X49"/>
      <c r="Y49"/>
      <c r="Z49"/>
    </row>
    <row r="50" spans="2:26" s="17" customFormat="1" ht="19.5" customHeight="1" thickBot="1">
      <c r="B50" s="84" t="s">
        <v>35</v>
      </c>
      <c r="C50" s="85">
        <f aca="true" t="shared" si="5" ref="C50:J50">SUM(C48:C49)</f>
        <v>9842</v>
      </c>
      <c r="D50" s="86">
        <f t="shared" si="5"/>
        <v>9982</v>
      </c>
      <c r="E50" s="85">
        <f t="shared" si="5"/>
        <v>10114</v>
      </c>
      <c r="F50" s="86">
        <f t="shared" si="5"/>
        <v>9807</v>
      </c>
      <c r="G50" s="85">
        <f t="shared" si="5"/>
        <v>9448</v>
      </c>
      <c r="H50" s="86">
        <f t="shared" si="5"/>
        <v>9656</v>
      </c>
      <c r="I50" s="85">
        <f t="shared" si="5"/>
        <v>1683</v>
      </c>
      <c r="J50" s="86">
        <f t="shared" si="5"/>
        <v>1894</v>
      </c>
      <c r="K50" s="87">
        <v>93.5</v>
      </c>
      <c r="L50" s="88">
        <v>92.9</v>
      </c>
      <c r="M50" s="87">
        <v>66.1</v>
      </c>
      <c r="N50" s="88">
        <v>64.9</v>
      </c>
      <c r="O50" s="87">
        <v>27.4</v>
      </c>
      <c r="P50" s="88">
        <v>28</v>
      </c>
      <c r="T50" s="25"/>
      <c r="U50" s="25"/>
      <c r="V50" s="25"/>
      <c r="W50" s="25"/>
      <c r="X50"/>
      <c r="Y50"/>
      <c r="Z50"/>
    </row>
    <row r="53" spans="2:3" ht="14.25">
      <c r="B53" s="89" t="s">
        <v>48</v>
      </c>
      <c r="C53" s="89"/>
    </row>
    <row r="54" spans="2:3" ht="14.25">
      <c r="B54" s="89" t="s">
        <v>47</v>
      </c>
      <c r="C54" s="89"/>
    </row>
    <row r="55" spans="2:3" ht="14.25">
      <c r="B55" s="89" t="s">
        <v>49</v>
      </c>
      <c r="C55" s="89"/>
    </row>
    <row r="56" spans="2:3" ht="14.25">
      <c r="B56" s="89" t="s">
        <v>50</v>
      </c>
      <c r="C56" s="89"/>
    </row>
    <row r="57" spans="2:3" ht="14.25">
      <c r="B57" s="89" t="s">
        <v>51</v>
      </c>
      <c r="C57" s="89"/>
    </row>
    <row r="58" spans="2:3" ht="14.25">
      <c r="B58" s="89" t="s">
        <v>52</v>
      </c>
      <c r="C58" s="89"/>
    </row>
    <row r="59" spans="2:3" ht="14.25">
      <c r="B59" s="95" t="s">
        <v>53</v>
      </c>
      <c r="C59" s="95"/>
    </row>
    <row r="60" spans="2:3" ht="14.25">
      <c r="B60" s="89" t="s">
        <v>54</v>
      </c>
      <c r="C60" s="89"/>
    </row>
    <row r="61" spans="2:3" ht="14.25">
      <c r="B61" s="89" t="s">
        <v>55</v>
      </c>
      <c r="C61" s="89"/>
    </row>
    <row r="62" spans="2:3" ht="14.25">
      <c r="B62" s="89" t="s">
        <v>56</v>
      </c>
      <c r="C62" s="89"/>
    </row>
    <row r="63" spans="2:3" ht="14.25">
      <c r="B63" s="89" t="s">
        <v>57</v>
      </c>
      <c r="C63" s="89"/>
    </row>
  </sheetData>
  <mergeCells count="14">
    <mergeCell ref="O6:P6"/>
    <mergeCell ref="C7:D7"/>
    <mergeCell ref="E7:F7"/>
    <mergeCell ref="K6:L6"/>
    <mergeCell ref="M6:N6"/>
    <mergeCell ref="C6:D6"/>
    <mergeCell ref="E6:F6"/>
    <mergeCell ref="G6:H6"/>
    <mergeCell ref="I6:J6"/>
    <mergeCell ref="O7:P7"/>
    <mergeCell ref="G7:H7"/>
    <mergeCell ref="I7:J7"/>
    <mergeCell ref="K7:L7"/>
    <mergeCell ref="M7:N7"/>
  </mergeCells>
  <printOptions/>
  <pageMargins left="0.2" right="0.2" top="0.2" bottom="0.2" header="0.17" footer="0.18"/>
  <pageSetup fitToHeight="1" fitToWidth="1"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showGridLines="0" zoomScale="75" zoomScaleNormal="75" workbookViewId="0" topLeftCell="A2">
      <selection activeCell="F9" sqref="F9"/>
    </sheetView>
  </sheetViews>
  <sheetFormatPr defaultColWidth="11.421875" defaultRowHeight="12.75"/>
  <cols>
    <col min="1" max="1" width="2.00390625" style="0" customWidth="1"/>
    <col min="2" max="2" width="56.7109375" style="0" customWidth="1"/>
    <col min="3" max="16" width="15.8515625" style="0" customWidth="1"/>
  </cols>
  <sheetData>
    <row r="1" spans="1:63" s="8" customFormat="1" ht="30" customHeight="1">
      <c r="A1" s="1"/>
      <c r="B1" s="1"/>
      <c r="C1" s="2"/>
      <c r="D1" s="2"/>
      <c r="E1" s="2"/>
      <c r="F1" s="2"/>
      <c r="G1" s="2"/>
      <c r="H1" s="1"/>
      <c r="I1" s="2"/>
      <c r="J1" s="1"/>
      <c r="K1" s="2"/>
      <c r="L1" s="1"/>
      <c r="M1" s="2"/>
      <c r="N1" s="1"/>
      <c r="O1" s="2"/>
      <c r="P1" s="3"/>
      <c r="Q1" s="2"/>
      <c r="R1" s="4"/>
      <c r="S1" s="5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BB1" s="6"/>
      <c r="BC1" s="6"/>
      <c r="BK1" s="9"/>
    </row>
    <row r="2" spans="1:63" s="8" customFormat="1" ht="19.5" customHeight="1">
      <c r="A2" s="1"/>
      <c r="B2" s="1"/>
      <c r="C2" s="2"/>
      <c r="D2" s="2"/>
      <c r="E2" s="2"/>
      <c r="F2" s="2"/>
      <c r="G2" s="2"/>
      <c r="H2" s="1"/>
      <c r="I2" s="2"/>
      <c r="J2" s="1"/>
      <c r="K2" s="2"/>
      <c r="L2" s="1"/>
      <c r="M2" s="2"/>
      <c r="N2" s="1"/>
      <c r="O2" s="2"/>
      <c r="P2" s="3"/>
      <c r="Q2" s="2"/>
      <c r="R2" s="4"/>
      <c r="S2" s="5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BB2" s="6"/>
      <c r="BC2" s="6"/>
      <c r="BK2" s="9"/>
    </row>
    <row r="3" spans="2:63" s="10" customFormat="1" ht="19.5" customHeight="1">
      <c r="B3" s="11" t="s">
        <v>36</v>
      </c>
      <c r="C3" s="11"/>
      <c r="D3" s="11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3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BB3" s="15"/>
      <c r="BC3" s="15"/>
      <c r="BK3" s="16"/>
    </row>
    <row r="4" ht="15.75">
      <c r="B4" s="15" t="s">
        <v>61</v>
      </c>
    </row>
    <row r="5" ht="13.5" thickBot="1"/>
    <row r="6" spans="3:16" ht="39.75" customHeight="1">
      <c r="C6" s="101" t="s">
        <v>37</v>
      </c>
      <c r="D6" s="101"/>
      <c r="E6" s="101" t="s">
        <v>38</v>
      </c>
      <c r="F6" s="101"/>
      <c r="G6" s="101" t="s">
        <v>0</v>
      </c>
      <c r="H6" s="101"/>
      <c r="I6" s="101" t="s">
        <v>1</v>
      </c>
      <c r="J6" s="101"/>
      <c r="K6" s="101" t="s">
        <v>2</v>
      </c>
      <c r="L6" s="101"/>
      <c r="M6" s="101" t="s">
        <v>3</v>
      </c>
      <c r="N6" s="101"/>
      <c r="O6" s="101" t="s">
        <v>4</v>
      </c>
      <c r="P6" s="101"/>
    </row>
    <row r="7" spans="3:16" ht="16.5" thickBot="1">
      <c r="C7" s="99" t="s">
        <v>5</v>
      </c>
      <c r="D7" s="99"/>
      <c r="E7" s="99" t="s">
        <v>5</v>
      </c>
      <c r="F7" s="99"/>
      <c r="G7" s="99" t="s">
        <v>5</v>
      </c>
      <c r="H7" s="99"/>
      <c r="I7" s="99" t="s">
        <v>5</v>
      </c>
      <c r="J7" s="99"/>
      <c r="K7" s="99" t="s">
        <v>6</v>
      </c>
      <c r="L7" s="99"/>
      <c r="M7" s="99" t="s">
        <v>6</v>
      </c>
      <c r="N7" s="99"/>
      <c r="O7" s="99" t="s">
        <v>6</v>
      </c>
      <c r="P7" s="99"/>
    </row>
    <row r="8" spans="2:26" s="92" customFormat="1" ht="15.75" thickBot="1">
      <c r="B8" s="93"/>
      <c r="C8" s="91">
        <v>2008</v>
      </c>
      <c r="D8" s="94">
        <v>2007</v>
      </c>
      <c r="E8" s="91">
        <v>2008</v>
      </c>
      <c r="F8" s="94">
        <v>2007</v>
      </c>
      <c r="G8" s="91">
        <v>2008</v>
      </c>
      <c r="H8" s="94">
        <v>2007</v>
      </c>
      <c r="I8" s="91">
        <v>2008</v>
      </c>
      <c r="J8" s="94">
        <v>2007</v>
      </c>
      <c r="K8" s="91">
        <v>2008</v>
      </c>
      <c r="L8" s="94">
        <v>2007</v>
      </c>
      <c r="M8" s="91">
        <v>2008</v>
      </c>
      <c r="N8" s="94">
        <v>2007</v>
      </c>
      <c r="O8" s="91">
        <v>2008</v>
      </c>
      <c r="P8" s="94">
        <v>2007</v>
      </c>
      <c r="T8" s="90"/>
      <c r="U8" s="90"/>
      <c r="V8" s="90"/>
      <c r="W8" s="90"/>
      <c r="X8" s="90"/>
      <c r="Y8" s="90"/>
      <c r="Z8" s="90"/>
    </row>
    <row r="9" spans="2:26" s="18" customFormat="1" ht="19.5" customHeight="1">
      <c r="B9" s="19" t="s">
        <v>39</v>
      </c>
      <c r="C9" s="20">
        <v>6774</v>
      </c>
      <c r="D9" s="21">
        <v>6575</v>
      </c>
      <c r="E9" s="20">
        <v>6774</v>
      </c>
      <c r="F9" s="21">
        <v>6833</v>
      </c>
      <c r="G9" s="22">
        <v>5035</v>
      </c>
      <c r="H9" s="21">
        <v>4592</v>
      </c>
      <c r="I9" s="22">
        <v>952</v>
      </c>
      <c r="J9" s="21">
        <v>582</v>
      </c>
      <c r="K9" s="23">
        <v>95.6</v>
      </c>
      <c r="L9" s="24">
        <v>97.8</v>
      </c>
      <c r="M9" s="23">
        <v>70.4</v>
      </c>
      <c r="N9" s="24">
        <v>69.2</v>
      </c>
      <c r="O9" s="23">
        <v>25.2</v>
      </c>
      <c r="P9" s="24">
        <v>28.6</v>
      </c>
      <c r="T9" s="25"/>
      <c r="U9" s="25"/>
      <c r="V9" s="25"/>
      <c r="W9" s="25"/>
      <c r="X9"/>
      <c r="Y9"/>
      <c r="Z9"/>
    </row>
    <row r="10" spans="2:26" s="18" customFormat="1" ht="19.5" customHeight="1">
      <c r="B10" s="19" t="s">
        <v>7</v>
      </c>
      <c r="C10" s="22">
        <v>2406</v>
      </c>
      <c r="D10" s="21">
        <v>2586</v>
      </c>
      <c r="E10" s="22">
        <v>2406</v>
      </c>
      <c r="F10" s="21">
        <v>2586</v>
      </c>
      <c r="G10" s="22">
        <v>2328</v>
      </c>
      <c r="H10" s="21">
        <v>2431</v>
      </c>
      <c r="I10" s="22">
        <v>467</v>
      </c>
      <c r="J10" s="21">
        <v>439</v>
      </c>
      <c r="K10" s="23">
        <v>93.2</v>
      </c>
      <c r="L10" s="24">
        <v>93.6</v>
      </c>
      <c r="M10" s="23">
        <v>69.5</v>
      </c>
      <c r="N10" s="24">
        <v>69.9</v>
      </c>
      <c r="O10" s="23">
        <v>23.7</v>
      </c>
      <c r="P10" s="24">
        <v>23.7</v>
      </c>
      <c r="T10" s="25"/>
      <c r="U10" s="25"/>
      <c r="V10" s="25"/>
      <c r="W10" s="25"/>
      <c r="X10"/>
      <c r="Y10"/>
      <c r="Z10"/>
    </row>
    <row r="11" spans="2:26" s="18" customFormat="1" ht="19.5" customHeight="1">
      <c r="B11" s="19" t="s">
        <v>40</v>
      </c>
      <c r="C11" s="22">
        <v>2236</v>
      </c>
      <c r="D11" s="21">
        <v>2838</v>
      </c>
      <c r="E11" s="22">
        <v>2236</v>
      </c>
      <c r="F11" s="21">
        <v>2215</v>
      </c>
      <c r="G11" s="22">
        <v>1639</v>
      </c>
      <c r="H11" s="21">
        <v>2217</v>
      </c>
      <c r="I11" s="22">
        <v>173</v>
      </c>
      <c r="J11" s="21">
        <v>237</v>
      </c>
      <c r="K11" s="23">
        <v>97.7</v>
      </c>
      <c r="L11" s="24">
        <v>99</v>
      </c>
      <c r="M11" s="23">
        <v>70.7</v>
      </c>
      <c r="N11" s="24">
        <v>71.5</v>
      </c>
      <c r="O11" s="23">
        <v>27</v>
      </c>
      <c r="P11" s="24">
        <v>27.5</v>
      </c>
      <c r="T11" s="25"/>
      <c r="U11" s="25"/>
      <c r="V11" s="25"/>
      <c r="W11" s="25"/>
      <c r="X11"/>
      <c r="Y11"/>
      <c r="Z11"/>
    </row>
    <row r="12" spans="2:26" s="18" customFormat="1" ht="19.5" customHeight="1">
      <c r="B12" s="19" t="s">
        <v>8</v>
      </c>
      <c r="C12" s="22">
        <v>1034</v>
      </c>
      <c r="D12" s="21">
        <v>1152</v>
      </c>
      <c r="E12" s="22">
        <v>1188</v>
      </c>
      <c r="F12" s="21">
        <v>1152</v>
      </c>
      <c r="G12" s="22">
        <v>903</v>
      </c>
      <c r="H12" s="21">
        <v>989</v>
      </c>
      <c r="I12" s="22">
        <v>124</v>
      </c>
      <c r="J12" s="21">
        <v>127</v>
      </c>
      <c r="K12" s="23">
        <v>95.9</v>
      </c>
      <c r="L12" s="24">
        <v>97.4</v>
      </c>
      <c r="M12" s="23">
        <v>62.3</v>
      </c>
      <c r="N12" s="24">
        <v>64.1</v>
      </c>
      <c r="O12" s="23">
        <v>33.6</v>
      </c>
      <c r="P12" s="24">
        <v>33.3</v>
      </c>
      <c r="T12" s="25"/>
      <c r="U12" s="25"/>
      <c r="V12" s="25"/>
      <c r="W12" s="25"/>
      <c r="X12"/>
      <c r="Y12"/>
      <c r="Z12"/>
    </row>
    <row r="13" spans="2:26" s="18" customFormat="1" ht="19.5" customHeight="1">
      <c r="B13" s="19" t="s">
        <v>9</v>
      </c>
      <c r="C13" s="22">
        <v>1217</v>
      </c>
      <c r="D13" s="21">
        <v>1193</v>
      </c>
      <c r="E13" s="22">
        <v>1217</v>
      </c>
      <c r="F13" s="21">
        <v>1193</v>
      </c>
      <c r="G13" s="22">
        <v>931</v>
      </c>
      <c r="H13" s="21">
        <v>885</v>
      </c>
      <c r="I13" s="22">
        <v>143</v>
      </c>
      <c r="J13" s="21">
        <v>135</v>
      </c>
      <c r="K13" s="23">
        <v>90.3</v>
      </c>
      <c r="L13" s="24">
        <v>90.5</v>
      </c>
      <c r="M13" s="23">
        <v>70.2</v>
      </c>
      <c r="N13" s="24">
        <v>71.3</v>
      </c>
      <c r="O13" s="23">
        <v>20.1</v>
      </c>
      <c r="P13" s="24">
        <v>19.2</v>
      </c>
      <c r="T13" s="25"/>
      <c r="U13" s="25"/>
      <c r="V13" s="25"/>
      <c r="W13" s="25"/>
      <c r="X13"/>
      <c r="Y13"/>
      <c r="Z13"/>
    </row>
    <row r="14" spans="2:26" s="26" customFormat="1" ht="19.5" customHeight="1">
      <c r="B14" s="27" t="s">
        <v>41</v>
      </c>
      <c r="C14" s="22">
        <v>898</v>
      </c>
      <c r="D14" s="21">
        <v>1272</v>
      </c>
      <c r="E14" s="22">
        <v>886</v>
      </c>
      <c r="F14" s="21">
        <v>867</v>
      </c>
      <c r="G14" s="22">
        <v>598</v>
      </c>
      <c r="H14" s="21">
        <v>806</v>
      </c>
      <c r="I14" s="22">
        <v>76</v>
      </c>
      <c r="J14" s="21">
        <v>122</v>
      </c>
      <c r="K14" s="23">
        <v>92.4</v>
      </c>
      <c r="L14" s="24">
        <v>94.9</v>
      </c>
      <c r="M14" s="23">
        <v>69.7</v>
      </c>
      <c r="N14" s="24">
        <v>68.3</v>
      </c>
      <c r="O14" s="23">
        <v>22.7</v>
      </c>
      <c r="P14" s="24">
        <v>26.6</v>
      </c>
      <c r="T14" s="25"/>
      <c r="U14" s="25"/>
      <c r="V14" s="25"/>
      <c r="W14" s="25"/>
      <c r="X14"/>
      <c r="Y14"/>
      <c r="Z14"/>
    </row>
    <row r="15" spans="2:26" s="18" customFormat="1" ht="9.75" customHeight="1">
      <c r="B15" s="27"/>
      <c r="C15" s="22"/>
      <c r="D15" s="21"/>
      <c r="E15" s="22"/>
      <c r="F15" s="21"/>
      <c r="G15" s="22"/>
      <c r="H15" s="21"/>
      <c r="I15" s="22"/>
      <c r="J15" s="21"/>
      <c r="K15" s="23"/>
      <c r="L15" s="24"/>
      <c r="M15" s="23"/>
      <c r="N15" s="24"/>
      <c r="O15" s="23"/>
      <c r="P15" s="24"/>
      <c r="T15" s="25"/>
      <c r="U15" s="25"/>
      <c r="V15" s="25"/>
      <c r="W15" s="25"/>
      <c r="X15"/>
      <c r="Y15"/>
      <c r="Z15"/>
    </row>
    <row r="16" spans="2:26" s="17" customFormat="1" ht="19.5" customHeight="1">
      <c r="B16" s="28" t="s">
        <v>10</v>
      </c>
      <c r="C16" s="29">
        <v>520</v>
      </c>
      <c r="D16" s="30">
        <v>534</v>
      </c>
      <c r="E16" s="29">
        <v>520</v>
      </c>
      <c r="F16" s="30">
        <v>534</v>
      </c>
      <c r="G16" s="29">
        <v>396</v>
      </c>
      <c r="H16" s="30">
        <v>401</v>
      </c>
      <c r="I16" s="29">
        <v>43</v>
      </c>
      <c r="J16" s="30">
        <v>57</v>
      </c>
      <c r="K16" s="31">
        <v>95.7</v>
      </c>
      <c r="L16" s="32">
        <v>91.6</v>
      </c>
      <c r="M16" s="31">
        <v>65</v>
      </c>
      <c r="N16" s="32">
        <v>60.6</v>
      </c>
      <c r="O16" s="31">
        <v>30.7</v>
      </c>
      <c r="P16" s="32">
        <v>31</v>
      </c>
      <c r="T16" s="25"/>
      <c r="U16" s="25"/>
      <c r="V16" s="25"/>
      <c r="W16" s="25"/>
      <c r="X16"/>
      <c r="Y16"/>
      <c r="Z16"/>
    </row>
    <row r="17" spans="2:26" s="17" customFormat="1" ht="19.5" customHeight="1">
      <c r="B17" s="28" t="s">
        <v>11</v>
      </c>
      <c r="C17" s="29">
        <v>539</v>
      </c>
      <c r="D17" s="30">
        <v>551</v>
      </c>
      <c r="E17" s="29">
        <v>539</v>
      </c>
      <c r="F17" s="30">
        <v>551</v>
      </c>
      <c r="G17" s="29">
        <v>359</v>
      </c>
      <c r="H17" s="30">
        <v>366</v>
      </c>
      <c r="I17" s="29">
        <v>46</v>
      </c>
      <c r="J17" s="30">
        <v>52</v>
      </c>
      <c r="K17" s="31">
        <v>94.7</v>
      </c>
      <c r="L17" s="32">
        <v>95.1</v>
      </c>
      <c r="M17" s="31">
        <v>71.5</v>
      </c>
      <c r="N17" s="32">
        <v>73.1</v>
      </c>
      <c r="O17" s="31">
        <v>23.2</v>
      </c>
      <c r="P17" s="32">
        <v>22</v>
      </c>
      <c r="T17" s="25"/>
      <c r="U17" s="25"/>
      <c r="V17" s="25"/>
      <c r="W17" s="25"/>
      <c r="X17"/>
      <c r="Y17"/>
      <c r="Z17"/>
    </row>
    <row r="18" spans="2:26" s="17" customFormat="1" ht="19.5" customHeight="1">
      <c r="B18" s="28" t="s">
        <v>12</v>
      </c>
      <c r="C18" s="29">
        <v>363</v>
      </c>
      <c r="D18" s="30">
        <v>369</v>
      </c>
      <c r="E18" s="29">
        <v>363</v>
      </c>
      <c r="F18" s="30">
        <v>369</v>
      </c>
      <c r="G18" s="29">
        <v>296</v>
      </c>
      <c r="H18" s="30">
        <v>305</v>
      </c>
      <c r="I18" s="29">
        <v>59</v>
      </c>
      <c r="J18" s="30">
        <v>128</v>
      </c>
      <c r="K18" s="31">
        <v>91.6</v>
      </c>
      <c r="L18" s="32">
        <v>93.9</v>
      </c>
      <c r="M18" s="31">
        <v>65.6</v>
      </c>
      <c r="N18" s="32">
        <v>69.3</v>
      </c>
      <c r="O18" s="31">
        <v>26</v>
      </c>
      <c r="P18" s="32">
        <v>24.6</v>
      </c>
      <c r="T18" s="25"/>
      <c r="U18" s="25"/>
      <c r="V18" s="25"/>
      <c r="W18" s="25"/>
      <c r="X18"/>
      <c r="Y18"/>
      <c r="Z18"/>
    </row>
    <row r="19" spans="2:26" s="17" customFormat="1" ht="19.5" customHeight="1">
      <c r="B19" s="28" t="s">
        <v>42</v>
      </c>
      <c r="C19" s="29">
        <v>184</v>
      </c>
      <c r="D19" s="30">
        <v>207</v>
      </c>
      <c r="E19" s="29">
        <v>184</v>
      </c>
      <c r="F19" s="30">
        <v>181</v>
      </c>
      <c r="G19" s="29">
        <v>130</v>
      </c>
      <c r="H19" s="30">
        <v>150</v>
      </c>
      <c r="I19" s="29">
        <v>23</v>
      </c>
      <c r="J19" s="30">
        <v>21</v>
      </c>
      <c r="K19" s="31">
        <v>96.7</v>
      </c>
      <c r="L19" s="32">
        <v>103.5</v>
      </c>
      <c r="M19" s="31">
        <v>58.6</v>
      </c>
      <c r="N19" s="32">
        <v>69.2</v>
      </c>
      <c r="O19" s="31">
        <v>38.1</v>
      </c>
      <c r="P19" s="32">
        <v>34.3</v>
      </c>
      <c r="T19" s="25"/>
      <c r="U19" s="25"/>
      <c r="V19" s="25"/>
      <c r="W19" s="25"/>
      <c r="X19"/>
      <c r="Y19"/>
      <c r="Z19"/>
    </row>
    <row r="20" spans="2:26" s="17" customFormat="1" ht="19.5" customHeight="1">
      <c r="B20" s="28" t="s">
        <v>13</v>
      </c>
      <c r="C20" s="29">
        <v>158</v>
      </c>
      <c r="D20" s="30">
        <v>147</v>
      </c>
      <c r="E20" s="29">
        <v>158</v>
      </c>
      <c r="F20" s="30">
        <v>147</v>
      </c>
      <c r="G20" s="29">
        <v>123</v>
      </c>
      <c r="H20" s="30">
        <v>124</v>
      </c>
      <c r="I20" s="29">
        <v>20</v>
      </c>
      <c r="J20" s="30">
        <v>20</v>
      </c>
      <c r="K20" s="31">
        <v>90.7</v>
      </c>
      <c r="L20" s="32">
        <v>89.7</v>
      </c>
      <c r="M20" s="31">
        <v>64.1</v>
      </c>
      <c r="N20" s="32">
        <v>61.8</v>
      </c>
      <c r="O20" s="31">
        <v>26.6</v>
      </c>
      <c r="P20" s="32">
        <v>27.9</v>
      </c>
      <c r="T20" s="25"/>
      <c r="U20" s="25"/>
      <c r="V20" s="25"/>
      <c r="W20" s="25"/>
      <c r="X20"/>
      <c r="Y20"/>
      <c r="Z20"/>
    </row>
    <row r="21" spans="2:26" s="17" customFormat="1" ht="19.5" customHeight="1">
      <c r="B21" s="33" t="s">
        <v>14</v>
      </c>
      <c r="C21" s="34">
        <v>41</v>
      </c>
      <c r="D21" s="35">
        <v>40</v>
      </c>
      <c r="E21" s="34">
        <v>41</v>
      </c>
      <c r="F21" s="35">
        <v>40</v>
      </c>
      <c r="G21" s="34">
        <v>27</v>
      </c>
      <c r="H21" s="35">
        <v>24</v>
      </c>
      <c r="I21" s="34">
        <v>5</v>
      </c>
      <c r="J21" s="35">
        <v>4</v>
      </c>
      <c r="K21" s="36">
        <v>89.5</v>
      </c>
      <c r="L21" s="37">
        <v>91.6</v>
      </c>
      <c r="M21" s="36">
        <v>58.8</v>
      </c>
      <c r="N21" s="37">
        <v>61.1</v>
      </c>
      <c r="O21" s="36">
        <v>30.7</v>
      </c>
      <c r="P21" s="37">
        <v>30.5</v>
      </c>
      <c r="T21" s="25"/>
      <c r="U21" s="25"/>
      <c r="V21" s="25"/>
      <c r="W21" s="25"/>
      <c r="X21"/>
      <c r="Y21"/>
      <c r="Z21"/>
    </row>
    <row r="22" spans="2:26" s="38" customFormat="1" ht="19.5" customHeight="1">
      <c r="B22" s="39" t="s">
        <v>15</v>
      </c>
      <c r="C22" s="40">
        <f aca="true" t="shared" si="0" ref="C22:H22">SUM(C16:C21)</f>
        <v>1805</v>
      </c>
      <c r="D22" s="41">
        <f t="shared" si="0"/>
        <v>1848</v>
      </c>
      <c r="E22" s="40">
        <f t="shared" si="0"/>
        <v>1805</v>
      </c>
      <c r="F22" s="41">
        <f t="shared" si="0"/>
        <v>1822</v>
      </c>
      <c r="G22" s="40">
        <f t="shared" si="0"/>
        <v>1331</v>
      </c>
      <c r="H22" s="41">
        <f t="shared" si="0"/>
        <v>1370</v>
      </c>
      <c r="I22" s="40" t="s">
        <v>74</v>
      </c>
      <c r="J22" s="41" t="s">
        <v>75</v>
      </c>
      <c r="K22" s="42">
        <v>94</v>
      </c>
      <c r="L22" s="43">
        <v>94.3</v>
      </c>
      <c r="M22" s="42">
        <v>66</v>
      </c>
      <c r="N22" s="43">
        <v>67</v>
      </c>
      <c r="O22" s="42">
        <v>28</v>
      </c>
      <c r="P22" s="43">
        <v>27.3</v>
      </c>
      <c r="R22" s="44"/>
      <c r="T22" s="25"/>
      <c r="U22" s="25"/>
      <c r="V22" s="25"/>
      <c r="W22" s="25"/>
      <c r="X22"/>
      <c r="Y22"/>
      <c r="Z22"/>
    </row>
    <row r="23" spans="2:26" s="45" customFormat="1" ht="9.75" customHeight="1">
      <c r="B23" s="46"/>
      <c r="C23" s="29"/>
      <c r="D23" s="30"/>
      <c r="E23" s="29"/>
      <c r="F23" s="30"/>
      <c r="G23" s="29"/>
      <c r="H23" s="30"/>
      <c r="I23" s="29"/>
      <c r="J23" s="30"/>
      <c r="K23" s="31"/>
      <c r="L23" s="32"/>
      <c r="M23" s="31"/>
      <c r="N23" s="32"/>
      <c r="O23" s="31"/>
      <c r="P23" s="32"/>
      <c r="T23" s="25"/>
      <c r="U23" s="25"/>
      <c r="V23" s="25"/>
      <c r="W23" s="25"/>
      <c r="X23"/>
      <c r="Y23"/>
      <c r="Z23"/>
    </row>
    <row r="24" spans="2:26" s="17" customFormat="1" ht="19.5" customHeight="1">
      <c r="B24" s="28" t="s">
        <v>43</v>
      </c>
      <c r="C24" s="29">
        <v>486</v>
      </c>
      <c r="D24" s="30">
        <v>268</v>
      </c>
      <c r="E24" s="29">
        <v>310</v>
      </c>
      <c r="F24" s="30">
        <v>268</v>
      </c>
      <c r="G24" s="29">
        <v>344</v>
      </c>
      <c r="H24" s="30">
        <v>199</v>
      </c>
      <c r="I24" s="29">
        <v>2</v>
      </c>
      <c r="J24" s="30">
        <v>4</v>
      </c>
      <c r="K24" s="31">
        <v>104.2</v>
      </c>
      <c r="L24" s="32">
        <v>103.8</v>
      </c>
      <c r="M24" s="31">
        <v>63</v>
      </c>
      <c r="N24" s="32">
        <v>65.3</v>
      </c>
      <c r="O24" s="31">
        <v>41.2</v>
      </c>
      <c r="P24" s="32">
        <v>38.5</v>
      </c>
      <c r="T24" s="25"/>
      <c r="U24" s="25"/>
      <c r="V24" s="25"/>
      <c r="W24" s="25"/>
      <c r="X24"/>
      <c r="Y24"/>
      <c r="Z24"/>
    </row>
    <row r="25" spans="2:26" s="17" customFormat="1" ht="19.5" customHeight="1">
      <c r="B25" s="28" t="s">
        <v>16</v>
      </c>
      <c r="C25" s="29">
        <v>301</v>
      </c>
      <c r="D25" s="30">
        <v>321</v>
      </c>
      <c r="E25" s="29">
        <v>306</v>
      </c>
      <c r="F25" s="30">
        <v>321</v>
      </c>
      <c r="G25" s="29">
        <v>231</v>
      </c>
      <c r="H25" s="30">
        <v>251</v>
      </c>
      <c r="I25" s="29">
        <v>29</v>
      </c>
      <c r="J25" s="30">
        <v>41</v>
      </c>
      <c r="K25" s="31">
        <v>97.3</v>
      </c>
      <c r="L25" s="32">
        <v>93.9</v>
      </c>
      <c r="M25" s="31">
        <v>66.7</v>
      </c>
      <c r="N25" s="32">
        <v>66.5</v>
      </c>
      <c r="O25" s="31">
        <v>30.6</v>
      </c>
      <c r="P25" s="32">
        <v>27.4</v>
      </c>
      <c r="T25" s="25"/>
      <c r="U25" s="25"/>
      <c r="V25" s="25"/>
      <c r="W25" s="25"/>
      <c r="X25"/>
      <c r="Y25"/>
      <c r="Z25"/>
    </row>
    <row r="26" spans="2:26" s="17" customFormat="1" ht="19.5" customHeight="1">
      <c r="B26" s="28" t="s">
        <v>17</v>
      </c>
      <c r="C26" s="29">
        <v>227</v>
      </c>
      <c r="D26" s="30">
        <v>181</v>
      </c>
      <c r="E26" s="29">
        <v>206</v>
      </c>
      <c r="F26" s="30">
        <v>181</v>
      </c>
      <c r="G26" s="29">
        <v>159</v>
      </c>
      <c r="H26" s="30">
        <v>117</v>
      </c>
      <c r="I26" s="29">
        <v>24</v>
      </c>
      <c r="J26" s="30">
        <v>12</v>
      </c>
      <c r="K26" s="31">
        <v>88.6</v>
      </c>
      <c r="L26" s="32">
        <v>94.6</v>
      </c>
      <c r="M26" s="31">
        <v>59.3</v>
      </c>
      <c r="N26" s="32">
        <v>60.5</v>
      </c>
      <c r="O26" s="31">
        <v>29.3</v>
      </c>
      <c r="P26" s="32">
        <v>34.1</v>
      </c>
      <c r="T26" s="25"/>
      <c r="U26" s="25"/>
      <c r="V26" s="25"/>
      <c r="W26" s="25"/>
      <c r="X26"/>
      <c r="Y26"/>
      <c r="Z26"/>
    </row>
    <row r="27" spans="2:26" s="17" customFormat="1" ht="19.5" customHeight="1">
      <c r="B27" s="28" t="s">
        <v>18</v>
      </c>
      <c r="C27" s="29">
        <v>175</v>
      </c>
      <c r="D27" s="30">
        <v>173</v>
      </c>
      <c r="E27" s="29">
        <v>194</v>
      </c>
      <c r="F27" s="30">
        <v>173</v>
      </c>
      <c r="G27" s="29">
        <v>70</v>
      </c>
      <c r="H27" s="30">
        <v>75</v>
      </c>
      <c r="I27" s="29">
        <v>4</v>
      </c>
      <c r="J27" s="30">
        <v>4</v>
      </c>
      <c r="K27" s="31">
        <v>104.8</v>
      </c>
      <c r="L27" s="32">
        <v>94.8</v>
      </c>
      <c r="M27" s="31">
        <v>79.8</v>
      </c>
      <c r="N27" s="32">
        <v>76.3</v>
      </c>
      <c r="O27" s="31">
        <v>25</v>
      </c>
      <c r="P27" s="32">
        <v>18.5</v>
      </c>
      <c r="T27" s="25"/>
      <c r="U27" s="25"/>
      <c r="V27" s="25"/>
      <c r="W27" s="25"/>
      <c r="X27"/>
      <c r="Y27"/>
      <c r="Z27"/>
    </row>
    <row r="28" spans="2:26" s="17" customFormat="1" ht="19.5" customHeight="1">
      <c r="B28" s="28" t="s">
        <v>19</v>
      </c>
      <c r="C28" s="29">
        <v>188</v>
      </c>
      <c r="D28" s="30">
        <v>175</v>
      </c>
      <c r="E28" s="29">
        <v>179</v>
      </c>
      <c r="F28" s="30">
        <v>175</v>
      </c>
      <c r="G28" s="29">
        <v>143</v>
      </c>
      <c r="H28" s="30">
        <v>135</v>
      </c>
      <c r="I28" s="29">
        <v>57</v>
      </c>
      <c r="J28" s="30">
        <v>60</v>
      </c>
      <c r="K28" s="31">
        <v>67.9</v>
      </c>
      <c r="L28" s="32">
        <v>64</v>
      </c>
      <c r="M28" s="31">
        <v>41.4</v>
      </c>
      <c r="N28" s="32">
        <v>37.8</v>
      </c>
      <c r="O28" s="31">
        <v>26.5</v>
      </c>
      <c r="P28" s="32">
        <v>26.2</v>
      </c>
      <c r="T28" s="25"/>
      <c r="U28" s="25"/>
      <c r="V28" s="25"/>
      <c r="W28" s="25"/>
      <c r="X28"/>
      <c r="Y28"/>
      <c r="Z28"/>
    </row>
    <row r="29" spans="2:26" s="17" customFormat="1" ht="19.5" customHeight="1">
      <c r="B29" s="28" t="s">
        <v>20</v>
      </c>
      <c r="C29" s="29">
        <v>149</v>
      </c>
      <c r="D29" s="30">
        <v>132</v>
      </c>
      <c r="E29" s="29">
        <v>134</v>
      </c>
      <c r="F29" s="30">
        <v>132</v>
      </c>
      <c r="G29" s="29">
        <v>107</v>
      </c>
      <c r="H29" s="30">
        <v>91</v>
      </c>
      <c r="I29" s="29">
        <v>19</v>
      </c>
      <c r="J29" s="30">
        <v>25</v>
      </c>
      <c r="K29" s="31">
        <v>86</v>
      </c>
      <c r="L29" s="32">
        <v>77.6</v>
      </c>
      <c r="M29" s="31">
        <v>63.9</v>
      </c>
      <c r="N29" s="32">
        <v>54.9</v>
      </c>
      <c r="O29" s="31">
        <v>22.1</v>
      </c>
      <c r="P29" s="32">
        <v>22.7</v>
      </c>
      <c r="T29" s="25"/>
      <c r="U29" s="25"/>
      <c r="V29" s="25"/>
      <c r="W29" s="25"/>
      <c r="X29"/>
      <c r="Y29"/>
      <c r="Z29"/>
    </row>
    <row r="30" spans="2:26" s="17" customFormat="1" ht="19.5" customHeight="1">
      <c r="B30" s="28" t="s">
        <v>21</v>
      </c>
      <c r="C30" s="29">
        <v>54</v>
      </c>
      <c r="D30" s="30">
        <v>47</v>
      </c>
      <c r="E30" s="29">
        <v>54</v>
      </c>
      <c r="F30" s="30">
        <v>47</v>
      </c>
      <c r="G30" s="29">
        <v>36</v>
      </c>
      <c r="H30" s="30">
        <v>31</v>
      </c>
      <c r="I30" s="29">
        <v>5</v>
      </c>
      <c r="J30" s="30">
        <v>7</v>
      </c>
      <c r="K30" s="31">
        <v>89.9</v>
      </c>
      <c r="L30" s="32">
        <v>84.9</v>
      </c>
      <c r="M30" s="31">
        <v>55.1</v>
      </c>
      <c r="N30" s="32">
        <v>42.8</v>
      </c>
      <c r="O30" s="31">
        <v>34.8</v>
      </c>
      <c r="P30" s="32">
        <v>42.1</v>
      </c>
      <c r="T30" s="25"/>
      <c r="U30" s="25"/>
      <c r="V30" s="25"/>
      <c r="W30" s="25"/>
      <c r="X30"/>
      <c r="Y30"/>
      <c r="Z30"/>
    </row>
    <row r="31" spans="2:26" s="17" customFormat="1" ht="19.5" customHeight="1">
      <c r="B31" s="33" t="s">
        <v>22</v>
      </c>
      <c r="C31" s="34">
        <v>51</v>
      </c>
      <c r="D31" s="35">
        <v>44</v>
      </c>
      <c r="E31" s="34">
        <v>51</v>
      </c>
      <c r="F31" s="35">
        <v>44</v>
      </c>
      <c r="G31" s="34">
        <v>37</v>
      </c>
      <c r="H31" s="35">
        <v>29</v>
      </c>
      <c r="I31" s="34">
        <v>3</v>
      </c>
      <c r="J31" s="30">
        <v>1</v>
      </c>
      <c r="K31" s="36">
        <v>96.5</v>
      </c>
      <c r="L31" s="37">
        <v>101.7</v>
      </c>
      <c r="M31" s="36">
        <v>63.5</v>
      </c>
      <c r="N31" s="37">
        <v>69.2</v>
      </c>
      <c r="O31" s="36">
        <v>33</v>
      </c>
      <c r="P31" s="37">
        <v>32.5</v>
      </c>
      <c r="T31" s="25"/>
      <c r="U31" s="25"/>
      <c r="V31" s="25"/>
      <c r="W31" s="25"/>
      <c r="X31"/>
      <c r="Y31"/>
      <c r="Z31"/>
    </row>
    <row r="32" spans="2:26" s="47" customFormat="1" ht="19.5" customHeight="1">
      <c r="B32" s="48" t="s">
        <v>62</v>
      </c>
      <c r="C32" s="49">
        <v>1631</v>
      </c>
      <c r="D32" s="50">
        <v>1341</v>
      </c>
      <c r="E32" s="49">
        <v>1434</v>
      </c>
      <c r="F32" s="50">
        <v>1341</v>
      </c>
      <c r="G32" s="49">
        <v>1127</v>
      </c>
      <c r="H32" s="50">
        <v>928</v>
      </c>
      <c r="I32" s="49">
        <v>129</v>
      </c>
      <c r="J32" s="50">
        <v>143</v>
      </c>
      <c r="K32" s="51">
        <v>94</v>
      </c>
      <c r="L32" s="52">
        <v>91.2</v>
      </c>
      <c r="M32" s="51">
        <v>61.4</v>
      </c>
      <c r="N32" s="52">
        <v>60.3</v>
      </c>
      <c r="O32" s="51">
        <v>32.6</v>
      </c>
      <c r="P32" s="52">
        <v>30.9</v>
      </c>
      <c r="T32" s="25"/>
      <c r="U32" s="25"/>
      <c r="V32" s="25"/>
      <c r="W32" s="53"/>
      <c r="X32"/>
      <c r="Y32"/>
      <c r="Z32"/>
    </row>
    <row r="33" spans="2:26" s="47" customFormat="1" ht="19.5" customHeight="1">
      <c r="B33" s="54" t="s">
        <v>24</v>
      </c>
      <c r="C33" s="55">
        <f aca="true" t="shared" si="1" ref="C33:H33">C32+C22</f>
        <v>3436</v>
      </c>
      <c r="D33" s="56">
        <f t="shared" si="1"/>
        <v>3189</v>
      </c>
      <c r="E33" s="55">
        <f t="shared" si="1"/>
        <v>3239</v>
      </c>
      <c r="F33" s="56">
        <f t="shared" si="1"/>
        <v>3163</v>
      </c>
      <c r="G33" s="55">
        <f t="shared" si="1"/>
        <v>2458</v>
      </c>
      <c r="H33" s="56">
        <f t="shared" si="1"/>
        <v>2298</v>
      </c>
      <c r="I33" s="55">
        <v>336</v>
      </c>
      <c r="J33" s="56">
        <v>435</v>
      </c>
      <c r="K33" s="57">
        <v>94</v>
      </c>
      <c r="L33" s="58">
        <v>92.3</v>
      </c>
      <c r="M33" s="57">
        <v>63.9</v>
      </c>
      <c r="N33" s="58">
        <v>64.1</v>
      </c>
      <c r="O33" s="57">
        <v>30.1</v>
      </c>
      <c r="P33" s="58">
        <v>28.2</v>
      </c>
      <c r="S33" s="59"/>
      <c r="T33" s="25"/>
      <c r="U33" s="53"/>
      <c r="V33" s="25"/>
      <c r="W33" s="53"/>
      <c r="X33"/>
      <c r="Y33"/>
      <c r="Z33"/>
    </row>
    <row r="34" spans="2:26" s="47" customFormat="1" ht="9.75" customHeight="1">
      <c r="B34" s="60"/>
      <c r="C34" s="61"/>
      <c r="D34" s="96"/>
      <c r="E34" s="61"/>
      <c r="F34" s="96"/>
      <c r="G34" s="61"/>
      <c r="H34" s="96"/>
      <c r="I34" s="61"/>
      <c r="J34" s="96"/>
      <c r="K34" s="62"/>
      <c r="L34" s="63"/>
      <c r="M34" s="62"/>
      <c r="N34" s="63"/>
      <c r="O34" s="62"/>
      <c r="P34" s="63"/>
      <c r="T34" s="25"/>
      <c r="U34" s="25"/>
      <c r="V34" s="25"/>
      <c r="W34" s="25"/>
      <c r="X34"/>
      <c r="Y34"/>
      <c r="Z34"/>
    </row>
    <row r="35" spans="2:26" s="17" customFormat="1" ht="19.5" customHeight="1">
      <c r="B35" s="28" t="s">
        <v>25</v>
      </c>
      <c r="C35" s="29">
        <v>1833</v>
      </c>
      <c r="D35" s="30">
        <v>1912</v>
      </c>
      <c r="E35" s="29">
        <v>2110</v>
      </c>
      <c r="F35" s="30">
        <v>2077</v>
      </c>
      <c r="G35" s="29">
        <v>1428</v>
      </c>
      <c r="H35" s="30">
        <v>1605</v>
      </c>
      <c r="I35" s="29">
        <v>230</v>
      </c>
      <c r="J35" s="30">
        <v>355</v>
      </c>
      <c r="K35" s="31">
        <v>94</v>
      </c>
      <c r="L35" s="64">
        <v>89.3</v>
      </c>
      <c r="M35" s="31">
        <v>65</v>
      </c>
      <c r="N35" s="64">
        <v>56.5</v>
      </c>
      <c r="O35" s="31">
        <v>29</v>
      </c>
      <c r="P35" s="64">
        <v>32.8</v>
      </c>
      <c r="T35" s="25"/>
      <c r="U35" s="25"/>
      <c r="V35" s="25"/>
      <c r="W35" s="25"/>
      <c r="X35"/>
      <c r="Y35"/>
      <c r="Z35"/>
    </row>
    <row r="36" spans="2:26" s="17" customFormat="1" ht="19.5" customHeight="1">
      <c r="B36" s="28" t="s">
        <v>58</v>
      </c>
      <c r="C36" s="29">
        <v>112</v>
      </c>
      <c r="D36" s="30">
        <v>91</v>
      </c>
      <c r="E36" s="29">
        <v>125</v>
      </c>
      <c r="F36" s="30">
        <v>92</v>
      </c>
      <c r="G36" s="29">
        <v>40</v>
      </c>
      <c r="H36" s="30">
        <v>42</v>
      </c>
      <c r="I36" s="29">
        <v>5</v>
      </c>
      <c r="J36" s="30">
        <v>7</v>
      </c>
      <c r="K36" s="31">
        <v>90.9</v>
      </c>
      <c r="L36" s="64">
        <v>89.6</v>
      </c>
      <c r="M36" s="31">
        <v>66.1</v>
      </c>
      <c r="N36" s="64">
        <v>64</v>
      </c>
      <c r="O36" s="31">
        <v>24.8</v>
      </c>
      <c r="P36" s="64">
        <v>25.6</v>
      </c>
      <c r="T36" s="25"/>
      <c r="U36" s="25"/>
      <c r="V36" s="25"/>
      <c r="W36" s="25"/>
      <c r="X36"/>
      <c r="Y36"/>
      <c r="Z36"/>
    </row>
    <row r="37" spans="2:26" s="47" customFormat="1" ht="19.5" customHeight="1">
      <c r="B37" s="54" t="s">
        <v>26</v>
      </c>
      <c r="C37" s="55">
        <f aca="true" t="shared" si="2" ref="C37:J37">SUM(C35:C36)</f>
        <v>1945</v>
      </c>
      <c r="D37" s="56">
        <f t="shared" si="2"/>
        <v>2003</v>
      </c>
      <c r="E37" s="55">
        <f t="shared" si="2"/>
        <v>2235</v>
      </c>
      <c r="F37" s="56">
        <f t="shared" si="2"/>
        <v>2169</v>
      </c>
      <c r="G37" s="55">
        <f t="shared" si="2"/>
        <v>1468</v>
      </c>
      <c r="H37" s="56">
        <f t="shared" si="2"/>
        <v>1647</v>
      </c>
      <c r="I37" s="55">
        <f t="shared" si="2"/>
        <v>235</v>
      </c>
      <c r="J37" s="56">
        <f t="shared" si="2"/>
        <v>362</v>
      </c>
      <c r="K37" s="57">
        <v>93.9</v>
      </c>
      <c r="L37" s="58">
        <v>89.3</v>
      </c>
      <c r="M37" s="57">
        <v>65</v>
      </c>
      <c r="N37" s="58">
        <v>56.7</v>
      </c>
      <c r="O37" s="57">
        <v>28.9</v>
      </c>
      <c r="P37" s="58">
        <v>32.6</v>
      </c>
      <c r="T37" s="25"/>
      <c r="U37" s="25"/>
      <c r="V37" s="25"/>
      <c r="W37" s="25"/>
      <c r="X37"/>
      <c r="Y37"/>
      <c r="Z37"/>
    </row>
    <row r="38" spans="2:26" s="47" customFormat="1" ht="9.75" customHeight="1">
      <c r="B38" s="60"/>
      <c r="C38" s="61"/>
      <c r="D38" s="96"/>
      <c r="E38" s="61"/>
      <c r="F38" s="96"/>
      <c r="G38" s="61"/>
      <c r="H38" s="96"/>
      <c r="I38" s="61"/>
      <c r="J38" s="96"/>
      <c r="K38" s="62"/>
      <c r="L38" s="63"/>
      <c r="M38" s="62"/>
      <c r="N38" s="63"/>
      <c r="O38" s="62"/>
      <c r="P38" s="63"/>
      <c r="T38" s="25"/>
      <c r="U38" s="25"/>
      <c r="V38" s="25"/>
      <c r="W38" s="25"/>
      <c r="X38"/>
      <c r="Y38"/>
      <c r="Z38"/>
    </row>
    <row r="39" spans="2:26" s="17" customFormat="1" ht="19.5" customHeight="1">
      <c r="B39" s="28" t="s">
        <v>27</v>
      </c>
      <c r="C39" s="29">
        <v>742</v>
      </c>
      <c r="D39" s="30">
        <v>741</v>
      </c>
      <c r="E39" s="29">
        <v>747</v>
      </c>
      <c r="F39" s="30">
        <v>741</v>
      </c>
      <c r="G39" s="29">
        <v>610</v>
      </c>
      <c r="H39" s="30">
        <v>615</v>
      </c>
      <c r="I39" s="29">
        <v>136</v>
      </c>
      <c r="J39" s="30">
        <v>134</v>
      </c>
      <c r="K39" s="31">
        <v>96.6</v>
      </c>
      <c r="L39" s="64">
        <v>96.5</v>
      </c>
      <c r="M39" s="31">
        <v>72.7</v>
      </c>
      <c r="N39" s="64">
        <v>71.3</v>
      </c>
      <c r="O39" s="31">
        <v>23.9</v>
      </c>
      <c r="P39" s="64">
        <v>25.2</v>
      </c>
      <c r="T39" s="25"/>
      <c r="U39" s="25"/>
      <c r="V39" s="25"/>
      <c r="W39" s="25"/>
      <c r="X39"/>
      <c r="Y39"/>
      <c r="Z39"/>
    </row>
    <row r="40" spans="2:26" s="17" customFormat="1" ht="19.5" customHeight="1">
      <c r="B40" s="28" t="s">
        <v>28</v>
      </c>
      <c r="C40" s="29">
        <v>211</v>
      </c>
      <c r="D40" s="30">
        <v>162</v>
      </c>
      <c r="E40" s="29">
        <v>206</v>
      </c>
      <c r="F40" s="30">
        <v>162</v>
      </c>
      <c r="G40" s="29">
        <v>106</v>
      </c>
      <c r="H40" s="30">
        <v>75</v>
      </c>
      <c r="I40" s="29">
        <v>8</v>
      </c>
      <c r="J40" s="30">
        <v>11</v>
      </c>
      <c r="K40" s="31">
        <v>99.2</v>
      </c>
      <c r="L40" s="64">
        <v>93.1</v>
      </c>
      <c r="M40" s="31">
        <v>60.9</v>
      </c>
      <c r="N40" s="64">
        <v>55.6</v>
      </c>
      <c r="O40" s="31">
        <v>38.3</v>
      </c>
      <c r="P40" s="64">
        <v>37.5</v>
      </c>
      <c r="T40" s="25"/>
      <c r="U40" s="25"/>
      <c r="V40" s="25"/>
      <c r="W40" s="25"/>
      <c r="X40"/>
      <c r="Y40"/>
      <c r="Z40"/>
    </row>
    <row r="41" spans="2:26" s="47" customFormat="1" ht="19.5" customHeight="1">
      <c r="B41" s="54" t="s">
        <v>29</v>
      </c>
      <c r="C41" s="55">
        <f aca="true" t="shared" si="3" ref="C41:J41">SUM(C39:C40)</f>
        <v>953</v>
      </c>
      <c r="D41" s="56">
        <f t="shared" si="3"/>
        <v>903</v>
      </c>
      <c r="E41" s="55">
        <f t="shared" si="3"/>
        <v>953</v>
      </c>
      <c r="F41" s="56">
        <f t="shared" si="3"/>
        <v>903</v>
      </c>
      <c r="G41" s="55">
        <f t="shared" si="3"/>
        <v>716</v>
      </c>
      <c r="H41" s="56">
        <f t="shared" si="3"/>
        <v>690</v>
      </c>
      <c r="I41" s="55">
        <f t="shared" si="3"/>
        <v>144</v>
      </c>
      <c r="J41" s="56">
        <f t="shared" si="3"/>
        <v>145</v>
      </c>
      <c r="K41" s="57">
        <v>97</v>
      </c>
      <c r="L41" s="58">
        <v>96.1</v>
      </c>
      <c r="M41" s="57">
        <v>70.9</v>
      </c>
      <c r="N41" s="58">
        <v>69.6</v>
      </c>
      <c r="O41" s="57">
        <v>26.1</v>
      </c>
      <c r="P41" s="58">
        <v>26.5</v>
      </c>
      <c r="T41" s="25"/>
      <c r="U41" s="25"/>
      <c r="V41" s="25"/>
      <c r="W41" s="25"/>
      <c r="X41"/>
      <c r="Y41"/>
      <c r="Z41"/>
    </row>
    <row r="42" spans="2:26" s="17" customFormat="1" ht="19.5" customHeight="1">
      <c r="B42" s="27" t="s">
        <v>30</v>
      </c>
      <c r="C42" s="22">
        <v>481</v>
      </c>
      <c r="D42" s="21">
        <v>479</v>
      </c>
      <c r="E42" s="22">
        <v>473</v>
      </c>
      <c r="F42" s="21">
        <v>432</v>
      </c>
      <c r="G42" s="22">
        <v>368</v>
      </c>
      <c r="H42" s="21">
        <v>347</v>
      </c>
      <c r="I42" s="22">
        <v>38</v>
      </c>
      <c r="J42" s="21">
        <v>28</v>
      </c>
      <c r="K42" s="23">
        <v>97.6</v>
      </c>
      <c r="L42" s="65">
        <v>99.4</v>
      </c>
      <c r="M42" s="23">
        <v>64</v>
      </c>
      <c r="N42" s="65">
        <v>64.4</v>
      </c>
      <c r="O42" s="23">
        <v>33.6</v>
      </c>
      <c r="P42" s="65">
        <v>35</v>
      </c>
      <c r="T42" s="25"/>
      <c r="U42" s="25"/>
      <c r="V42" s="25"/>
      <c r="W42" s="25"/>
      <c r="X42"/>
      <c r="Y42"/>
      <c r="Z42"/>
    </row>
    <row r="43" spans="2:26" s="18" customFormat="1" ht="19.5" customHeight="1">
      <c r="B43" s="66" t="s">
        <v>28</v>
      </c>
      <c r="C43" s="67">
        <v>69</v>
      </c>
      <c r="D43" s="97">
        <v>57</v>
      </c>
      <c r="E43" s="67">
        <v>72</v>
      </c>
      <c r="F43" s="97">
        <v>57</v>
      </c>
      <c r="G43" s="67">
        <v>28</v>
      </c>
      <c r="H43" s="97">
        <v>26</v>
      </c>
      <c r="I43" s="67">
        <v>6</v>
      </c>
      <c r="J43" s="97">
        <v>4</v>
      </c>
      <c r="K43" s="68" t="s">
        <v>59</v>
      </c>
      <c r="L43" s="69" t="s">
        <v>59</v>
      </c>
      <c r="M43" s="68" t="s">
        <v>59</v>
      </c>
      <c r="N43" s="69" t="s">
        <v>59</v>
      </c>
      <c r="O43" s="68" t="s">
        <v>59</v>
      </c>
      <c r="P43" s="69" t="s">
        <v>59</v>
      </c>
      <c r="T43" s="25"/>
      <c r="U43" s="25"/>
      <c r="V43" s="25"/>
      <c r="W43" s="25"/>
      <c r="X43"/>
      <c r="Y43"/>
      <c r="Z43"/>
    </row>
    <row r="44" spans="2:26" s="18" customFormat="1" ht="19.5" customHeight="1">
      <c r="B44" s="70" t="s">
        <v>31</v>
      </c>
      <c r="C44" s="22"/>
      <c r="D44" s="21"/>
      <c r="E44" s="22"/>
      <c r="F44" s="21"/>
      <c r="G44" s="22"/>
      <c r="H44" s="21"/>
      <c r="I44" s="22"/>
      <c r="J44" s="21"/>
      <c r="K44" s="23"/>
      <c r="L44" s="65"/>
      <c r="M44" s="23"/>
      <c r="N44" s="65"/>
      <c r="O44" s="23"/>
      <c r="P44" s="65"/>
      <c r="T44" s="25"/>
      <c r="U44" s="25"/>
      <c r="V44" s="25"/>
      <c r="W44" s="25"/>
      <c r="X44"/>
      <c r="Y44"/>
      <c r="Z44"/>
    </row>
    <row r="45" spans="2:26" s="18" customFormat="1" ht="19.5" customHeight="1">
      <c r="B45" s="71" t="s">
        <v>45</v>
      </c>
      <c r="C45" s="22">
        <v>1641</v>
      </c>
      <c r="D45" s="21">
        <v>1556</v>
      </c>
      <c r="E45" s="22">
        <v>1639</v>
      </c>
      <c r="F45" s="21">
        <v>1703</v>
      </c>
      <c r="G45" s="22">
        <v>891</v>
      </c>
      <c r="H45" s="21">
        <v>929</v>
      </c>
      <c r="I45" s="22">
        <v>220</v>
      </c>
      <c r="J45" s="21">
        <v>211</v>
      </c>
      <c r="K45" s="23">
        <v>88.9</v>
      </c>
      <c r="L45" s="65">
        <v>94.2</v>
      </c>
      <c r="M45" s="23">
        <v>64</v>
      </c>
      <c r="N45" s="65">
        <v>70.3</v>
      </c>
      <c r="O45" s="23">
        <v>24.9</v>
      </c>
      <c r="P45" s="65">
        <v>23.9</v>
      </c>
      <c r="T45" s="25"/>
      <c r="U45" s="25"/>
      <c r="V45" s="25"/>
      <c r="W45" s="25"/>
      <c r="X45"/>
      <c r="Y45"/>
      <c r="Z45"/>
    </row>
    <row r="46" spans="2:26" s="18" customFormat="1" ht="19.5" customHeight="1">
      <c r="B46" s="71" t="s">
        <v>32</v>
      </c>
      <c r="C46" s="22">
        <v>969</v>
      </c>
      <c r="D46" s="21">
        <v>934</v>
      </c>
      <c r="E46" s="22">
        <v>969</v>
      </c>
      <c r="F46" s="21">
        <v>934</v>
      </c>
      <c r="G46" s="22">
        <v>675</v>
      </c>
      <c r="H46" s="21">
        <v>631</v>
      </c>
      <c r="I46" s="22">
        <v>189</v>
      </c>
      <c r="J46" s="21">
        <v>278</v>
      </c>
      <c r="K46" s="23">
        <v>88.2</v>
      </c>
      <c r="L46" s="24">
        <v>74.6</v>
      </c>
      <c r="M46" s="23">
        <v>61.7</v>
      </c>
      <c r="N46" s="24">
        <v>45.8</v>
      </c>
      <c r="O46" s="23">
        <v>26.5</v>
      </c>
      <c r="P46" s="24">
        <v>28.8</v>
      </c>
      <c r="T46" s="25"/>
      <c r="U46" s="25"/>
      <c r="V46" s="25"/>
      <c r="W46" s="25"/>
      <c r="X46"/>
      <c r="Y46"/>
      <c r="Z46"/>
    </row>
    <row r="47" spans="2:26" s="18" customFormat="1" ht="19.5" customHeight="1" thickBot="1">
      <c r="B47" s="72" t="s">
        <v>33</v>
      </c>
      <c r="C47" s="73">
        <v>633</v>
      </c>
      <c r="D47" s="98">
        <v>566</v>
      </c>
      <c r="E47" s="73">
        <v>633</v>
      </c>
      <c r="F47" s="98">
        <v>566</v>
      </c>
      <c r="G47" s="73">
        <v>583</v>
      </c>
      <c r="H47" s="98">
        <v>526</v>
      </c>
      <c r="I47" s="73">
        <v>59</v>
      </c>
      <c r="J47" s="98">
        <v>55</v>
      </c>
      <c r="K47" s="74">
        <v>91.2</v>
      </c>
      <c r="L47" s="75">
        <v>104.2</v>
      </c>
      <c r="M47" s="74">
        <v>55.7</v>
      </c>
      <c r="N47" s="75">
        <v>56.9</v>
      </c>
      <c r="O47" s="74">
        <v>35.5</v>
      </c>
      <c r="P47" s="75">
        <v>47.3</v>
      </c>
      <c r="T47" s="25"/>
      <c r="U47" s="25"/>
      <c r="V47" s="25"/>
      <c r="W47" s="25"/>
      <c r="X47"/>
      <c r="Y47"/>
      <c r="Z47"/>
    </row>
    <row r="48" spans="2:26" s="17" customFormat="1" ht="19.5" customHeight="1">
      <c r="B48" s="76" t="s">
        <v>34</v>
      </c>
      <c r="C48" s="77">
        <f aca="true" t="shared" si="4" ref="C48:J48">C47+C46+C45+C43+C42+C41+C37+C33+C14+C13+C12+C11+C10+C9</f>
        <v>24692</v>
      </c>
      <c r="D48" s="78">
        <f t="shared" si="4"/>
        <v>25303</v>
      </c>
      <c r="E48" s="77">
        <f t="shared" si="4"/>
        <v>24920</v>
      </c>
      <c r="F48" s="78">
        <f t="shared" si="4"/>
        <v>24773</v>
      </c>
      <c r="G48" s="77">
        <f t="shared" si="4"/>
        <v>18621</v>
      </c>
      <c r="H48" s="78">
        <f t="shared" si="4"/>
        <v>19014</v>
      </c>
      <c r="I48" s="77">
        <f t="shared" si="4"/>
        <v>3162</v>
      </c>
      <c r="J48" s="78">
        <f t="shared" si="4"/>
        <v>3160</v>
      </c>
      <c r="K48" s="79" t="s">
        <v>23</v>
      </c>
      <c r="L48" s="80" t="s">
        <v>23</v>
      </c>
      <c r="M48" s="79" t="s">
        <v>23</v>
      </c>
      <c r="N48" s="80" t="s">
        <v>23</v>
      </c>
      <c r="O48" s="79" t="s">
        <v>23</v>
      </c>
      <c r="P48" s="80" t="s">
        <v>23</v>
      </c>
      <c r="T48" s="25"/>
      <c r="U48" s="25"/>
      <c r="V48" s="25"/>
      <c r="W48" s="25"/>
      <c r="X48"/>
      <c r="Y48"/>
      <c r="Z48"/>
    </row>
    <row r="49" spans="2:26" s="17" customFormat="1" ht="19.5" customHeight="1" thickBot="1">
      <c r="B49" s="81" t="s">
        <v>46</v>
      </c>
      <c r="C49" s="34">
        <v>-1140</v>
      </c>
      <c r="D49" s="35">
        <v>-1210</v>
      </c>
      <c r="E49" s="34">
        <v>-1093</v>
      </c>
      <c r="F49" s="35">
        <v>-1210</v>
      </c>
      <c r="G49" s="82" t="s">
        <v>23</v>
      </c>
      <c r="H49" s="35" t="s">
        <v>23</v>
      </c>
      <c r="I49" s="34" t="s">
        <v>23</v>
      </c>
      <c r="J49" s="35">
        <v>1</v>
      </c>
      <c r="K49" s="36" t="s">
        <v>23</v>
      </c>
      <c r="L49" s="83" t="s">
        <v>23</v>
      </c>
      <c r="M49" s="36" t="s">
        <v>23</v>
      </c>
      <c r="N49" s="83" t="s">
        <v>23</v>
      </c>
      <c r="O49" s="36" t="s">
        <v>23</v>
      </c>
      <c r="P49" s="83" t="s">
        <v>23</v>
      </c>
      <c r="T49" s="25"/>
      <c r="U49" s="25"/>
      <c r="V49" s="25"/>
      <c r="W49" s="25"/>
      <c r="X49"/>
      <c r="Y49"/>
      <c r="Z49"/>
    </row>
    <row r="50" spans="2:26" s="17" customFormat="1" ht="19.5" customHeight="1" thickBot="1">
      <c r="B50" s="84" t="s">
        <v>35</v>
      </c>
      <c r="C50" s="85">
        <f aca="true" t="shared" si="5" ref="C50:J50">SUM(C48:C49)</f>
        <v>23552</v>
      </c>
      <c r="D50" s="86">
        <f t="shared" si="5"/>
        <v>24093</v>
      </c>
      <c r="E50" s="85">
        <f t="shared" si="5"/>
        <v>23827</v>
      </c>
      <c r="F50" s="86">
        <f t="shared" si="5"/>
        <v>23563</v>
      </c>
      <c r="G50" s="85">
        <f t="shared" si="5"/>
        <v>18621</v>
      </c>
      <c r="H50" s="86">
        <f t="shared" si="5"/>
        <v>19014</v>
      </c>
      <c r="I50" s="85">
        <f t="shared" si="5"/>
        <v>3162</v>
      </c>
      <c r="J50" s="86">
        <f t="shared" si="5"/>
        <v>3161</v>
      </c>
      <c r="K50" s="87">
        <v>94.1</v>
      </c>
      <c r="L50" s="88">
        <v>94.8</v>
      </c>
      <c r="M50" s="87">
        <v>67.4</v>
      </c>
      <c r="N50" s="88">
        <v>66.5</v>
      </c>
      <c r="O50" s="87">
        <v>26.7</v>
      </c>
      <c r="P50" s="88">
        <v>28.3</v>
      </c>
      <c r="T50" s="25"/>
      <c r="U50" s="25"/>
      <c r="V50" s="25"/>
      <c r="W50" s="25"/>
      <c r="X50"/>
      <c r="Y50"/>
      <c r="Z50"/>
    </row>
    <row r="53" spans="2:3" ht="14.25">
      <c r="B53" s="89" t="s">
        <v>63</v>
      </c>
      <c r="C53" s="89"/>
    </row>
    <row r="54" spans="2:3" ht="14.25">
      <c r="B54" s="89" t="s">
        <v>64</v>
      </c>
      <c r="C54" s="89"/>
    </row>
    <row r="55" spans="2:3" ht="14.25">
      <c r="B55" s="89" t="s">
        <v>65</v>
      </c>
      <c r="C55" s="89"/>
    </row>
    <row r="56" spans="2:3" ht="14.25">
      <c r="B56" s="89" t="s">
        <v>66</v>
      </c>
      <c r="C56" s="89"/>
    </row>
    <row r="57" spans="2:3" ht="14.25">
      <c r="B57" s="89" t="s">
        <v>67</v>
      </c>
      <c r="C57" s="89"/>
    </row>
    <row r="58" spans="2:3" ht="14.25">
      <c r="B58" s="89" t="s">
        <v>68</v>
      </c>
      <c r="C58" s="89"/>
    </row>
    <row r="59" spans="2:3" ht="14.25">
      <c r="B59" s="95" t="s">
        <v>69</v>
      </c>
      <c r="C59" s="95"/>
    </row>
    <row r="60" spans="2:3" ht="14.25">
      <c r="B60" s="89" t="s">
        <v>70</v>
      </c>
      <c r="C60" s="89"/>
    </row>
    <row r="61" spans="2:3" ht="14.25">
      <c r="B61" s="89" t="s">
        <v>71</v>
      </c>
      <c r="C61" s="89"/>
    </row>
    <row r="62" spans="2:3" ht="14.25">
      <c r="B62" s="89" t="s">
        <v>72</v>
      </c>
      <c r="C62" s="89"/>
    </row>
    <row r="63" spans="2:3" ht="14.25">
      <c r="B63" s="89" t="s">
        <v>73</v>
      </c>
      <c r="C63" s="89"/>
    </row>
  </sheetData>
  <mergeCells count="14">
    <mergeCell ref="K6:L6"/>
    <mergeCell ref="M6:N6"/>
    <mergeCell ref="O6:P6"/>
    <mergeCell ref="C6:D6"/>
    <mergeCell ref="E6:F6"/>
    <mergeCell ref="G6:H6"/>
    <mergeCell ref="I6:J6"/>
    <mergeCell ref="K7:L7"/>
    <mergeCell ref="M7:N7"/>
    <mergeCell ref="O7:P7"/>
    <mergeCell ref="C7:D7"/>
    <mergeCell ref="E7:F7"/>
    <mergeCell ref="G7:H7"/>
    <mergeCell ref="I7:J7"/>
  </mergeCells>
  <printOptions/>
  <pageMargins left="0.2" right="0.2" top="0.2" bottom="0.2" header="0.28" footer="0.24"/>
  <pageSetup fitToHeight="1" fitToWidth="1"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0"/>
  <sheetViews>
    <sheetView showGridLines="0" zoomScale="75" zoomScaleNormal="75" workbookViewId="0" topLeftCell="A1">
      <selection activeCell="D15" sqref="D15"/>
    </sheetView>
  </sheetViews>
  <sheetFormatPr defaultColWidth="11.421875" defaultRowHeight="12.75"/>
  <cols>
    <col min="1" max="1" width="1.28515625" style="199" customWidth="1"/>
    <col min="2" max="2" width="43.7109375" style="200" customWidth="1"/>
    <col min="3" max="6" width="17.57421875" style="201" customWidth="1"/>
    <col min="7" max="12" width="15.8515625" style="201" customWidth="1"/>
    <col min="13" max="14" width="15.7109375" style="202" customWidth="1"/>
    <col min="15" max="16" width="11.421875" style="202" customWidth="1"/>
    <col min="17" max="16384" width="11.421875" style="200" customWidth="1"/>
  </cols>
  <sheetData>
    <row r="1" spans="1:64" s="8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3"/>
      <c r="Q1" s="7"/>
      <c r="R1" s="7"/>
      <c r="S1" s="4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BC1" s="6"/>
      <c r="BD1" s="6"/>
      <c r="BL1" s="9"/>
    </row>
    <row r="2" spans="1:64" s="8" customFormat="1" ht="19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3"/>
      <c r="Q2" s="7"/>
      <c r="R2" s="7"/>
      <c r="S2" s="4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C2" s="6"/>
      <c r="BD2" s="6"/>
      <c r="BL2" s="9"/>
    </row>
    <row r="3" spans="2:64" s="8" customFormat="1" ht="19.5" customHeight="1">
      <c r="B3" s="102" t="s">
        <v>76</v>
      </c>
      <c r="C3" s="102"/>
      <c r="D3" s="102"/>
      <c r="E3" s="102"/>
      <c r="F3" s="102"/>
      <c r="G3" s="102"/>
      <c r="H3" s="102"/>
      <c r="I3" s="102"/>
      <c r="J3" s="102"/>
      <c r="K3" s="1"/>
      <c r="L3" s="1"/>
      <c r="M3" s="1"/>
      <c r="N3" s="1"/>
      <c r="O3" s="1"/>
      <c r="P3" s="1"/>
      <c r="Q3" s="6"/>
      <c r="R3" s="6"/>
      <c r="S3" s="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BC3" s="6"/>
      <c r="BD3" s="6"/>
      <c r="BL3" s="9"/>
    </row>
    <row r="4" spans="1:44" s="8" customFormat="1" ht="19.5" customHeight="1">
      <c r="A4" s="1"/>
      <c r="B4" s="15" t="s">
        <v>60</v>
      </c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9"/>
      <c r="O4" s="1"/>
      <c r="P4" s="1"/>
      <c r="Q4" s="6"/>
      <c r="R4" s="6"/>
      <c r="S4" s="4"/>
      <c r="T4" s="6"/>
      <c r="U4" s="6"/>
      <c r="V4" s="6"/>
      <c r="W4" s="6"/>
      <c r="X4" s="6"/>
      <c r="Z4" s="6"/>
      <c r="AA4" s="6"/>
      <c r="AB4" s="6"/>
      <c r="AC4" s="6"/>
      <c r="AE4" s="6"/>
      <c r="AF4" s="6"/>
      <c r="AG4" s="6"/>
      <c r="AH4" s="6"/>
      <c r="AJ4" s="6"/>
      <c r="AK4" s="6"/>
      <c r="AL4" s="6"/>
      <c r="AM4" s="6"/>
      <c r="AO4" s="6"/>
      <c r="AP4" s="6"/>
      <c r="AQ4" s="6"/>
      <c r="AR4" s="6"/>
    </row>
    <row r="5" spans="2:20" s="103" customFormat="1" ht="19.5" customHeight="1" thickBot="1">
      <c r="B5" s="104"/>
      <c r="C5" s="104"/>
      <c r="D5" s="104"/>
      <c r="E5" s="104"/>
      <c r="F5" s="104"/>
      <c r="G5" s="104"/>
      <c r="H5" s="104"/>
      <c r="I5" s="104"/>
      <c r="J5" s="104"/>
      <c r="M5" s="105"/>
      <c r="N5" s="105"/>
      <c r="O5" s="106"/>
      <c r="P5" s="105"/>
      <c r="Q5" s="107"/>
      <c r="T5" s="107"/>
    </row>
    <row r="6" spans="1:16" s="113" customFormat="1" ht="32.25" customHeight="1">
      <c r="A6" s="108"/>
      <c r="B6" s="109"/>
      <c r="C6" s="110" t="s">
        <v>77</v>
      </c>
      <c r="D6" s="111"/>
      <c r="E6" s="110" t="s">
        <v>78</v>
      </c>
      <c r="F6" s="111"/>
      <c r="G6" s="111" t="s">
        <v>0</v>
      </c>
      <c r="H6" s="111"/>
      <c r="I6" s="111" t="s">
        <v>1</v>
      </c>
      <c r="J6" s="111"/>
      <c r="K6" s="111" t="s">
        <v>79</v>
      </c>
      <c r="L6" s="111"/>
      <c r="M6" s="112"/>
      <c r="N6" s="112"/>
      <c r="O6" s="112"/>
      <c r="P6" s="112"/>
    </row>
    <row r="7" spans="1:16" s="113" customFormat="1" ht="24.75" customHeight="1" thickBot="1">
      <c r="A7" s="108"/>
      <c r="B7" s="114"/>
      <c r="C7" s="115" t="s">
        <v>5</v>
      </c>
      <c r="D7" s="115"/>
      <c r="E7" s="115" t="s">
        <v>5</v>
      </c>
      <c r="F7" s="115"/>
      <c r="G7" s="115" t="s">
        <v>5</v>
      </c>
      <c r="H7" s="115"/>
      <c r="I7" s="115" t="s">
        <v>5</v>
      </c>
      <c r="J7" s="115"/>
      <c r="K7" s="116" t="s">
        <v>6</v>
      </c>
      <c r="L7" s="116"/>
      <c r="M7" s="112"/>
      <c r="N7" s="112"/>
      <c r="O7" s="112"/>
      <c r="P7" s="112"/>
    </row>
    <row r="8" spans="2:26" s="92" customFormat="1" ht="15.75" thickBot="1">
      <c r="B8" s="93"/>
      <c r="C8" s="91">
        <v>2008</v>
      </c>
      <c r="D8" s="94">
        <v>2007</v>
      </c>
      <c r="E8" s="91">
        <v>2008</v>
      </c>
      <c r="F8" s="94">
        <v>2007</v>
      </c>
      <c r="G8" s="91">
        <v>2008</v>
      </c>
      <c r="H8" s="94">
        <v>2007</v>
      </c>
      <c r="I8" s="91">
        <v>2008</v>
      </c>
      <c r="J8" s="94">
        <v>2007</v>
      </c>
      <c r="K8" s="91">
        <v>2008</v>
      </c>
      <c r="L8" s="94">
        <v>2007</v>
      </c>
      <c r="M8" s="117"/>
      <c r="N8" s="117"/>
      <c r="O8" s="117"/>
      <c r="P8" s="117"/>
      <c r="T8" s="90"/>
      <c r="U8" s="90"/>
      <c r="V8" s="90"/>
      <c r="W8" s="90"/>
      <c r="X8" s="90"/>
      <c r="Y8" s="90"/>
      <c r="Z8" s="90"/>
    </row>
    <row r="9" spans="1:16" s="47" customFormat="1" ht="19.5" customHeight="1">
      <c r="A9" s="108"/>
      <c r="B9" s="47" t="s">
        <v>80</v>
      </c>
      <c r="C9" s="118">
        <v>3078</v>
      </c>
      <c r="D9" s="119">
        <v>2776</v>
      </c>
      <c r="E9" s="118">
        <v>3078</v>
      </c>
      <c r="F9" s="119">
        <v>2776</v>
      </c>
      <c r="G9" s="118">
        <v>2259</v>
      </c>
      <c r="H9" s="119">
        <v>2222</v>
      </c>
      <c r="I9" s="22">
        <v>175</v>
      </c>
      <c r="J9" s="119">
        <v>141</v>
      </c>
      <c r="K9" s="120">
        <v>7.3</v>
      </c>
      <c r="L9" s="121">
        <v>8.1</v>
      </c>
      <c r="M9" s="108"/>
      <c r="N9" s="108"/>
      <c r="O9" s="122"/>
      <c r="P9" s="123"/>
    </row>
    <row r="10" spans="1:16" s="47" customFormat="1" ht="19.5" customHeight="1">
      <c r="A10" s="59"/>
      <c r="B10" s="47" t="s">
        <v>81</v>
      </c>
      <c r="C10" s="118">
        <v>779</v>
      </c>
      <c r="D10" s="119">
        <v>783</v>
      </c>
      <c r="E10" s="118">
        <v>779</v>
      </c>
      <c r="F10" s="119">
        <v>783</v>
      </c>
      <c r="G10" s="118">
        <v>778</v>
      </c>
      <c r="H10" s="119">
        <v>783</v>
      </c>
      <c r="I10" s="22">
        <v>23</v>
      </c>
      <c r="J10" s="119">
        <v>41</v>
      </c>
      <c r="K10" s="120">
        <v>7.7</v>
      </c>
      <c r="L10" s="121">
        <v>9.4</v>
      </c>
      <c r="M10" s="108"/>
      <c r="N10" s="108"/>
      <c r="O10" s="122"/>
      <c r="P10" s="123"/>
    </row>
    <row r="11" spans="1:16" s="47" customFormat="1" ht="19.5" customHeight="1">
      <c r="A11" s="38"/>
      <c r="B11" s="47" t="s">
        <v>7</v>
      </c>
      <c r="C11" s="118">
        <v>1625</v>
      </c>
      <c r="D11" s="119">
        <v>2572</v>
      </c>
      <c r="E11" s="118">
        <v>1625</v>
      </c>
      <c r="F11" s="119">
        <v>2572</v>
      </c>
      <c r="G11" s="118">
        <v>232</v>
      </c>
      <c r="H11" s="119">
        <v>255</v>
      </c>
      <c r="I11" s="22">
        <v>96</v>
      </c>
      <c r="J11" s="119">
        <v>102</v>
      </c>
      <c r="K11" s="120">
        <v>7.7</v>
      </c>
      <c r="L11" s="121">
        <v>5.7</v>
      </c>
      <c r="M11" s="108"/>
      <c r="N11" s="108"/>
      <c r="O11" s="122"/>
      <c r="P11" s="123"/>
    </row>
    <row r="12" spans="2:16" s="47" customFormat="1" ht="19.5" customHeight="1">
      <c r="B12" s="47" t="s">
        <v>82</v>
      </c>
      <c r="C12" s="118">
        <v>1690</v>
      </c>
      <c r="D12" s="119">
        <v>1575</v>
      </c>
      <c r="E12" s="118">
        <v>1690</v>
      </c>
      <c r="F12" s="119">
        <v>1847</v>
      </c>
      <c r="G12" s="118">
        <v>637</v>
      </c>
      <c r="H12" s="119">
        <v>390</v>
      </c>
      <c r="I12" s="22">
        <v>140</v>
      </c>
      <c r="J12" s="119">
        <v>227</v>
      </c>
      <c r="K12" s="120">
        <v>19.3</v>
      </c>
      <c r="L12" s="121">
        <v>15.1</v>
      </c>
      <c r="M12" s="108"/>
      <c r="N12" s="108"/>
      <c r="O12" s="122"/>
      <c r="P12" s="123"/>
    </row>
    <row r="13" spans="2:16" s="47" customFormat="1" ht="19.5" customHeight="1">
      <c r="B13" s="47" t="s">
        <v>83</v>
      </c>
      <c r="C13" s="118">
        <v>206</v>
      </c>
      <c r="D13" s="119">
        <v>167</v>
      </c>
      <c r="E13" s="118">
        <v>201</v>
      </c>
      <c r="F13" s="119">
        <v>167</v>
      </c>
      <c r="G13" s="118">
        <v>85</v>
      </c>
      <c r="H13" s="119">
        <v>83</v>
      </c>
      <c r="I13" s="22">
        <v>17</v>
      </c>
      <c r="J13" s="119">
        <v>19</v>
      </c>
      <c r="K13" s="120">
        <v>13.2</v>
      </c>
      <c r="L13" s="121">
        <v>13.9</v>
      </c>
      <c r="M13" s="108"/>
      <c r="N13" s="108"/>
      <c r="O13" s="122"/>
      <c r="P13" s="123"/>
    </row>
    <row r="14" spans="2:16" s="47" customFormat="1" ht="19.5" customHeight="1">
      <c r="B14" s="38" t="s">
        <v>9</v>
      </c>
      <c r="C14" s="118">
        <v>233</v>
      </c>
      <c r="D14" s="119">
        <v>168</v>
      </c>
      <c r="E14" s="118">
        <v>233</v>
      </c>
      <c r="F14" s="119">
        <v>168</v>
      </c>
      <c r="G14" s="118">
        <v>118</v>
      </c>
      <c r="H14" s="119">
        <v>119</v>
      </c>
      <c r="I14" s="22">
        <v>31</v>
      </c>
      <c r="J14" s="119">
        <v>26</v>
      </c>
      <c r="K14" s="120">
        <v>7.1</v>
      </c>
      <c r="L14" s="121">
        <v>8.3</v>
      </c>
      <c r="M14" s="108"/>
      <c r="N14" s="108"/>
      <c r="O14" s="122"/>
      <c r="P14" s="123"/>
    </row>
    <row r="15" spans="2:16" s="47" customFormat="1" ht="9.75" customHeight="1">
      <c r="B15" s="38"/>
      <c r="C15" s="124"/>
      <c r="D15" s="125"/>
      <c r="E15" s="124"/>
      <c r="F15" s="125"/>
      <c r="G15" s="124"/>
      <c r="H15" s="125"/>
      <c r="I15" s="126"/>
      <c r="J15" s="125"/>
      <c r="K15" s="127"/>
      <c r="L15" s="128"/>
      <c r="M15" s="108"/>
      <c r="N15" s="108"/>
      <c r="O15" s="122"/>
      <c r="P15" s="123"/>
    </row>
    <row r="16" spans="1:16" s="113" customFormat="1" ht="19.5" customHeight="1">
      <c r="A16" s="47"/>
      <c r="B16" s="129" t="s">
        <v>84</v>
      </c>
      <c r="C16" s="130">
        <v>185</v>
      </c>
      <c r="D16" s="131">
        <v>155</v>
      </c>
      <c r="E16" s="130">
        <v>185</v>
      </c>
      <c r="F16" s="131">
        <v>166</v>
      </c>
      <c r="G16" s="130">
        <v>76</v>
      </c>
      <c r="H16" s="131">
        <v>71</v>
      </c>
      <c r="I16" s="132">
        <v>22</v>
      </c>
      <c r="J16" s="131">
        <v>28</v>
      </c>
      <c r="K16" s="133">
        <v>9.3</v>
      </c>
      <c r="L16" s="134">
        <v>10.4</v>
      </c>
      <c r="M16" s="112"/>
      <c r="N16" s="112"/>
      <c r="O16" s="122"/>
      <c r="P16" s="123"/>
    </row>
    <row r="17" spans="2:16" s="113" customFormat="1" ht="19.5" customHeight="1">
      <c r="B17" s="129" t="s">
        <v>10</v>
      </c>
      <c r="C17" s="130">
        <v>98</v>
      </c>
      <c r="D17" s="131">
        <v>101</v>
      </c>
      <c r="E17" s="130">
        <v>98</v>
      </c>
      <c r="F17" s="131">
        <v>101</v>
      </c>
      <c r="G17" s="130">
        <v>33</v>
      </c>
      <c r="H17" s="131">
        <v>34</v>
      </c>
      <c r="I17" s="132">
        <v>12</v>
      </c>
      <c r="J17" s="131">
        <v>12</v>
      </c>
      <c r="K17" s="133">
        <v>20.1</v>
      </c>
      <c r="L17" s="134">
        <v>13.4</v>
      </c>
      <c r="M17" s="112"/>
      <c r="N17" s="112"/>
      <c r="O17" s="122"/>
      <c r="P17" s="123"/>
    </row>
    <row r="18" spans="2:16" s="113" customFormat="1" ht="19.5" customHeight="1">
      <c r="B18" s="129" t="s">
        <v>11</v>
      </c>
      <c r="C18" s="130">
        <v>139</v>
      </c>
      <c r="D18" s="131">
        <v>95</v>
      </c>
      <c r="E18" s="130">
        <v>139</v>
      </c>
      <c r="F18" s="131">
        <v>95</v>
      </c>
      <c r="G18" s="130">
        <v>68</v>
      </c>
      <c r="H18" s="131">
        <v>71</v>
      </c>
      <c r="I18" s="132">
        <v>6</v>
      </c>
      <c r="J18" s="131">
        <v>6</v>
      </c>
      <c r="K18" s="133">
        <v>8.1</v>
      </c>
      <c r="L18" s="134">
        <v>8.8</v>
      </c>
      <c r="M18" s="112"/>
      <c r="N18" s="112"/>
      <c r="O18" s="122"/>
      <c r="P18" s="123"/>
    </row>
    <row r="19" spans="2:16" s="113" customFormat="1" ht="19.5" customHeight="1">
      <c r="B19" s="129" t="s">
        <v>13</v>
      </c>
      <c r="C19" s="130">
        <v>31</v>
      </c>
      <c r="D19" s="131">
        <v>28</v>
      </c>
      <c r="E19" s="130">
        <v>31</v>
      </c>
      <c r="F19" s="131">
        <v>28</v>
      </c>
      <c r="G19" s="130">
        <v>19</v>
      </c>
      <c r="H19" s="131">
        <v>17</v>
      </c>
      <c r="I19" s="132">
        <v>3</v>
      </c>
      <c r="J19" s="131">
        <v>7</v>
      </c>
      <c r="K19" s="133">
        <v>20.7</v>
      </c>
      <c r="L19" s="134">
        <v>26.1</v>
      </c>
      <c r="M19" s="112"/>
      <c r="N19" s="112"/>
      <c r="O19" s="122"/>
      <c r="P19" s="123"/>
    </row>
    <row r="20" spans="2:16" s="113" customFormat="1" ht="19.5" customHeight="1">
      <c r="B20" s="129" t="s">
        <v>14</v>
      </c>
      <c r="C20" s="130">
        <v>27</v>
      </c>
      <c r="D20" s="131">
        <v>25</v>
      </c>
      <c r="E20" s="130">
        <v>27</v>
      </c>
      <c r="F20" s="131">
        <v>25</v>
      </c>
      <c r="G20" s="130">
        <v>17</v>
      </c>
      <c r="H20" s="131">
        <v>16</v>
      </c>
      <c r="I20" s="132">
        <v>2</v>
      </c>
      <c r="J20" s="131">
        <v>1</v>
      </c>
      <c r="K20" s="133">
        <v>27.3</v>
      </c>
      <c r="L20" s="134">
        <v>23.6</v>
      </c>
      <c r="M20" s="112"/>
      <c r="N20" s="112"/>
      <c r="O20" s="122"/>
      <c r="P20" s="123"/>
    </row>
    <row r="21" spans="2:16" s="113" customFormat="1" ht="19.5" customHeight="1">
      <c r="B21" s="135" t="s">
        <v>85</v>
      </c>
      <c r="C21" s="130">
        <v>12</v>
      </c>
      <c r="D21" s="131">
        <v>37</v>
      </c>
      <c r="E21" s="130">
        <v>12</v>
      </c>
      <c r="F21" s="131">
        <v>37</v>
      </c>
      <c r="G21" s="130">
        <v>7</v>
      </c>
      <c r="H21" s="131">
        <v>7</v>
      </c>
      <c r="I21" s="132">
        <v>1</v>
      </c>
      <c r="J21" s="131">
        <v>2</v>
      </c>
      <c r="K21" s="133">
        <v>16.9</v>
      </c>
      <c r="L21" s="134">
        <v>7.6</v>
      </c>
      <c r="M21" s="112"/>
      <c r="N21" s="112"/>
      <c r="O21" s="122"/>
      <c r="P21" s="123"/>
    </row>
    <row r="22" spans="2:16" s="38" customFormat="1" ht="19.5" customHeight="1">
      <c r="B22" s="136" t="s">
        <v>86</v>
      </c>
      <c r="C22" s="137">
        <f aca="true" t="shared" si="0" ref="C22:I22">SUM(C16:C21)</f>
        <v>492</v>
      </c>
      <c r="D22" s="138">
        <f t="shared" si="0"/>
        <v>441</v>
      </c>
      <c r="E22" s="137">
        <f t="shared" si="0"/>
        <v>492</v>
      </c>
      <c r="F22" s="138">
        <f t="shared" si="0"/>
        <v>452</v>
      </c>
      <c r="G22" s="137">
        <f t="shared" si="0"/>
        <v>220</v>
      </c>
      <c r="H22" s="138">
        <f t="shared" si="0"/>
        <v>216</v>
      </c>
      <c r="I22" s="139">
        <f t="shared" si="0"/>
        <v>46</v>
      </c>
      <c r="J22" s="138" t="s">
        <v>87</v>
      </c>
      <c r="K22" s="140">
        <v>12.9</v>
      </c>
      <c r="L22" s="141">
        <v>12.2</v>
      </c>
      <c r="M22" s="108"/>
      <c r="N22" s="108"/>
      <c r="O22" s="122"/>
      <c r="P22" s="123"/>
    </row>
    <row r="23" spans="2:16" s="38" customFormat="1" ht="9.75" customHeight="1">
      <c r="B23" s="135"/>
      <c r="C23" s="130"/>
      <c r="D23" s="131"/>
      <c r="E23" s="130"/>
      <c r="F23" s="131"/>
      <c r="G23" s="130"/>
      <c r="H23" s="131"/>
      <c r="I23" s="132"/>
      <c r="J23" s="131"/>
      <c r="K23" s="133"/>
      <c r="L23" s="134"/>
      <c r="M23" s="108"/>
      <c r="N23" s="108"/>
      <c r="O23" s="122"/>
      <c r="P23" s="123"/>
    </row>
    <row r="24" spans="2:16" s="113" customFormat="1" ht="19.5" customHeight="1">
      <c r="B24" s="129" t="s">
        <v>17</v>
      </c>
      <c r="C24" s="130">
        <v>58</v>
      </c>
      <c r="D24" s="131">
        <v>66</v>
      </c>
      <c r="E24" s="130">
        <v>52</v>
      </c>
      <c r="F24" s="131">
        <v>66</v>
      </c>
      <c r="G24" s="130">
        <v>44</v>
      </c>
      <c r="H24" s="131">
        <v>16</v>
      </c>
      <c r="I24" s="132">
        <v>-1</v>
      </c>
      <c r="J24" s="142">
        <v>3</v>
      </c>
      <c r="K24" s="133">
        <v>52</v>
      </c>
      <c r="L24" s="134">
        <v>19.1</v>
      </c>
      <c r="M24" s="112"/>
      <c r="N24" s="112"/>
      <c r="O24" s="122"/>
      <c r="P24" s="123"/>
    </row>
    <row r="25" spans="2:16" s="113" customFormat="1" ht="19.5" customHeight="1">
      <c r="B25" s="129" t="s">
        <v>19</v>
      </c>
      <c r="C25" s="130">
        <v>65</v>
      </c>
      <c r="D25" s="131">
        <v>64</v>
      </c>
      <c r="E25" s="130">
        <v>61</v>
      </c>
      <c r="F25" s="131">
        <v>64</v>
      </c>
      <c r="G25" s="130">
        <v>43</v>
      </c>
      <c r="H25" s="131">
        <v>40</v>
      </c>
      <c r="I25" s="132">
        <v>8</v>
      </c>
      <c r="J25" s="142">
        <v>9</v>
      </c>
      <c r="K25" s="133">
        <v>16.8</v>
      </c>
      <c r="L25" s="134">
        <v>12.3</v>
      </c>
      <c r="M25" s="112"/>
      <c r="N25" s="112"/>
      <c r="O25" s="122"/>
      <c r="P25" s="123"/>
    </row>
    <row r="26" spans="2:16" s="113" customFormat="1" ht="19.5" customHeight="1">
      <c r="B26" s="129" t="s">
        <v>16</v>
      </c>
      <c r="C26" s="130">
        <v>51</v>
      </c>
      <c r="D26" s="131">
        <v>26</v>
      </c>
      <c r="E26" s="130">
        <v>51</v>
      </c>
      <c r="F26" s="131">
        <v>26</v>
      </c>
      <c r="G26" s="130">
        <v>19</v>
      </c>
      <c r="H26" s="131">
        <v>20</v>
      </c>
      <c r="I26" s="132">
        <v>3</v>
      </c>
      <c r="J26" s="142">
        <v>4</v>
      </c>
      <c r="K26" s="133">
        <v>14</v>
      </c>
      <c r="L26" s="134">
        <v>27.6</v>
      </c>
      <c r="M26" s="112"/>
      <c r="N26" s="112"/>
      <c r="O26" s="122"/>
      <c r="P26" s="123"/>
    </row>
    <row r="27" spans="2:16" s="113" customFormat="1" ht="19.5" customHeight="1">
      <c r="B27" s="129" t="s">
        <v>20</v>
      </c>
      <c r="C27" s="130">
        <v>22</v>
      </c>
      <c r="D27" s="131">
        <v>24</v>
      </c>
      <c r="E27" s="130">
        <v>20</v>
      </c>
      <c r="F27" s="131">
        <v>24</v>
      </c>
      <c r="G27" s="130">
        <v>15</v>
      </c>
      <c r="H27" s="131">
        <v>13</v>
      </c>
      <c r="I27" s="132">
        <v>0</v>
      </c>
      <c r="J27" s="142">
        <v>3</v>
      </c>
      <c r="K27" s="133">
        <v>22.2</v>
      </c>
      <c r="L27" s="134">
        <v>15.5</v>
      </c>
      <c r="M27" s="112"/>
      <c r="N27" s="112"/>
      <c r="O27" s="122"/>
      <c r="P27" s="123"/>
    </row>
    <row r="28" spans="2:16" s="113" customFormat="1" ht="19.5" customHeight="1">
      <c r="B28" s="129" t="s">
        <v>22</v>
      </c>
      <c r="C28" s="130">
        <v>17</v>
      </c>
      <c r="D28" s="131">
        <v>17</v>
      </c>
      <c r="E28" s="130">
        <v>17</v>
      </c>
      <c r="F28" s="131">
        <v>17</v>
      </c>
      <c r="G28" s="130">
        <v>10</v>
      </c>
      <c r="H28" s="131">
        <v>10</v>
      </c>
      <c r="I28" s="132">
        <v>0</v>
      </c>
      <c r="J28" s="142">
        <v>0</v>
      </c>
      <c r="K28" s="133">
        <v>21.9</v>
      </c>
      <c r="L28" s="134">
        <v>6.1</v>
      </c>
      <c r="M28" s="112"/>
      <c r="N28" s="112"/>
      <c r="O28" s="122"/>
      <c r="P28" s="123"/>
    </row>
    <row r="29" spans="2:16" s="113" customFormat="1" ht="19.5" customHeight="1">
      <c r="B29" s="129" t="s">
        <v>21</v>
      </c>
      <c r="C29" s="130">
        <v>8</v>
      </c>
      <c r="D29" s="131">
        <v>7</v>
      </c>
      <c r="E29" s="130">
        <v>8</v>
      </c>
      <c r="F29" s="131">
        <v>7</v>
      </c>
      <c r="G29" s="130">
        <v>7</v>
      </c>
      <c r="H29" s="131">
        <v>6</v>
      </c>
      <c r="I29" s="132">
        <v>1</v>
      </c>
      <c r="J29" s="142">
        <v>1</v>
      </c>
      <c r="K29" s="133">
        <v>16.7</v>
      </c>
      <c r="L29" s="134">
        <v>16.4</v>
      </c>
      <c r="M29" s="112"/>
      <c r="N29" s="112"/>
      <c r="O29" s="122"/>
      <c r="P29" s="123"/>
    </row>
    <row r="30" spans="2:16" s="113" customFormat="1" ht="19.5" customHeight="1">
      <c r="B30" s="129" t="s">
        <v>18</v>
      </c>
      <c r="C30" s="130">
        <v>9</v>
      </c>
      <c r="D30" s="131">
        <v>7</v>
      </c>
      <c r="E30" s="130">
        <v>9</v>
      </c>
      <c r="F30" s="131">
        <v>7</v>
      </c>
      <c r="G30" s="130">
        <v>3</v>
      </c>
      <c r="H30" s="131">
        <v>4</v>
      </c>
      <c r="I30" s="132">
        <v>0</v>
      </c>
      <c r="J30" s="142">
        <v>0</v>
      </c>
      <c r="K30" s="133">
        <v>24.6</v>
      </c>
      <c r="L30" s="134">
        <v>41.6</v>
      </c>
      <c r="M30" s="112"/>
      <c r="N30" s="112"/>
      <c r="O30" s="122"/>
      <c r="P30" s="123"/>
    </row>
    <row r="31" spans="2:16" s="113" customFormat="1" ht="19.5" customHeight="1">
      <c r="B31" s="143" t="s">
        <v>88</v>
      </c>
      <c r="C31" s="144">
        <v>4</v>
      </c>
      <c r="D31" s="145">
        <v>3</v>
      </c>
      <c r="E31" s="144">
        <v>4</v>
      </c>
      <c r="F31" s="145">
        <v>3</v>
      </c>
      <c r="G31" s="144">
        <v>4</v>
      </c>
      <c r="H31" s="145">
        <v>3</v>
      </c>
      <c r="I31" s="146">
        <v>-4</v>
      </c>
      <c r="J31" s="147">
        <v>-3</v>
      </c>
      <c r="K31" s="133">
        <v>135.4</v>
      </c>
      <c r="L31" s="134">
        <v>126.1</v>
      </c>
      <c r="M31" s="112"/>
      <c r="N31" s="112"/>
      <c r="O31" s="122"/>
      <c r="P31" s="123"/>
    </row>
    <row r="32" spans="2:16" s="47" customFormat="1" ht="19.5" customHeight="1">
      <c r="B32" s="148" t="s">
        <v>89</v>
      </c>
      <c r="C32" s="149">
        <f aca="true" t="shared" si="1" ref="C32:J32">SUM(C24:C31)</f>
        <v>234</v>
      </c>
      <c r="D32" s="150">
        <f t="shared" si="1"/>
        <v>214</v>
      </c>
      <c r="E32" s="149">
        <f t="shared" si="1"/>
        <v>222</v>
      </c>
      <c r="F32" s="150">
        <f t="shared" si="1"/>
        <v>214</v>
      </c>
      <c r="G32" s="149">
        <f t="shared" si="1"/>
        <v>145</v>
      </c>
      <c r="H32" s="150">
        <f t="shared" si="1"/>
        <v>112</v>
      </c>
      <c r="I32" s="151">
        <f t="shared" si="1"/>
        <v>7</v>
      </c>
      <c r="J32" s="152">
        <f t="shared" si="1"/>
        <v>17</v>
      </c>
      <c r="K32" s="153">
        <v>27.9</v>
      </c>
      <c r="L32" s="154">
        <v>18.9</v>
      </c>
      <c r="M32" s="108"/>
      <c r="N32" s="108"/>
      <c r="O32" s="122"/>
      <c r="P32" s="123"/>
    </row>
    <row r="33" spans="2:16" s="47" customFormat="1" ht="19.5" customHeight="1">
      <c r="B33" s="155" t="s">
        <v>24</v>
      </c>
      <c r="C33" s="156">
        <f aca="true" t="shared" si="2" ref="C33:I33">C32+C22</f>
        <v>726</v>
      </c>
      <c r="D33" s="157">
        <f t="shared" si="2"/>
        <v>655</v>
      </c>
      <c r="E33" s="156">
        <f t="shared" si="2"/>
        <v>714</v>
      </c>
      <c r="F33" s="157">
        <f t="shared" si="2"/>
        <v>666</v>
      </c>
      <c r="G33" s="156">
        <f t="shared" si="2"/>
        <v>365</v>
      </c>
      <c r="H33" s="157">
        <f t="shared" si="2"/>
        <v>328</v>
      </c>
      <c r="I33" s="158">
        <f t="shared" si="2"/>
        <v>53</v>
      </c>
      <c r="J33" s="159">
        <v>72</v>
      </c>
      <c r="K33" s="160">
        <v>17.8</v>
      </c>
      <c r="L33" s="161">
        <v>14.4</v>
      </c>
      <c r="M33" s="108"/>
      <c r="N33" s="108"/>
      <c r="O33" s="122"/>
      <c r="P33" s="123"/>
    </row>
    <row r="34" spans="2:16" s="47" customFormat="1" ht="9.75" customHeight="1">
      <c r="B34" s="38"/>
      <c r="C34" s="124"/>
      <c r="D34" s="125"/>
      <c r="E34" s="124"/>
      <c r="F34" s="125"/>
      <c r="G34" s="124"/>
      <c r="H34" s="125"/>
      <c r="I34" s="126"/>
      <c r="J34" s="162"/>
      <c r="K34" s="127"/>
      <c r="L34" s="128"/>
      <c r="M34" s="108"/>
      <c r="N34" s="108"/>
      <c r="O34" s="122"/>
      <c r="P34" s="123"/>
    </row>
    <row r="35" spans="2:16" s="47" customFormat="1" ht="19.5" customHeight="1">
      <c r="B35" s="163" t="s">
        <v>90</v>
      </c>
      <c r="C35" s="130">
        <v>13</v>
      </c>
      <c r="D35" s="131">
        <v>9</v>
      </c>
      <c r="E35" s="130">
        <v>15</v>
      </c>
      <c r="F35" s="131">
        <v>9</v>
      </c>
      <c r="G35" s="130">
        <v>8</v>
      </c>
      <c r="H35" s="131">
        <v>8</v>
      </c>
      <c r="I35" s="132">
        <v>1</v>
      </c>
      <c r="J35" s="142">
        <v>1</v>
      </c>
      <c r="K35" s="133">
        <v>13.5</v>
      </c>
      <c r="L35" s="134">
        <v>14</v>
      </c>
      <c r="M35" s="108"/>
      <c r="N35" s="108"/>
      <c r="O35" s="122"/>
      <c r="P35" s="123"/>
    </row>
    <row r="36" spans="2:16" s="47" customFormat="1" ht="19.5" customHeight="1">
      <c r="B36" s="163" t="s">
        <v>25</v>
      </c>
      <c r="C36" s="130">
        <v>1396</v>
      </c>
      <c r="D36" s="131">
        <v>1796</v>
      </c>
      <c r="E36" s="130">
        <v>1617</v>
      </c>
      <c r="F36" s="131">
        <v>1796</v>
      </c>
      <c r="G36" s="130">
        <v>254</v>
      </c>
      <c r="H36" s="131">
        <v>105</v>
      </c>
      <c r="I36" s="132">
        <v>150</v>
      </c>
      <c r="J36" s="142">
        <v>88</v>
      </c>
      <c r="K36" s="133">
        <v>19.3</v>
      </c>
      <c r="L36" s="134">
        <v>9.5</v>
      </c>
      <c r="M36" s="108"/>
      <c r="N36" s="108"/>
      <c r="O36" s="122"/>
      <c r="P36" s="123"/>
    </row>
    <row r="37" spans="2:16" s="47" customFormat="1" ht="19.5" customHeight="1">
      <c r="B37" s="155" t="s">
        <v>26</v>
      </c>
      <c r="C37" s="156">
        <f aca="true" t="shared" si="3" ref="C37:J37">SUM(C35:C36)</f>
        <v>1409</v>
      </c>
      <c r="D37" s="157">
        <f t="shared" si="3"/>
        <v>1805</v>
      </c>
      <c r="E37" s="156">
        <f t="shared" si="3"/>
        <v>1632</v>
      </c>
      <c r="F37" s="157">
        <f t="shared" si="3"/>
        <v>1805</v>
      </c>
      <c r="G37" s="156">
        <f t="shared" si="3"/>
        <v>262</v>
      </c>
      <c r="H37" s="157">
        <f t="shared" si="3"/>
        <v>113</v>
      </c>
      <c r="I37" s="158">
        <f t="shared" si="3"/>
        <v>151</v>
      </c>
      <c r="J37" s="159">
        <f t="shared" si="3"/>
        <v>89</v>
      </c>
      <c r="K37" s="160">
        <v>19.2</v>
      </c>
      <c r="L37" s="161">
        <v>9.6</v>
      </c>
      <c r="M37" s="108"/>
      <c r="N37" s="108"/>
      <c r="O37" s="122"/>
      <c r="P37" s="123"/>
    </row>
    <row r="38" spans="2:16" s="47" customFormat="1" ht="9.75" customHeight="1">
      <c r="B38" s="38"/>
      <c r="C38" s="124"/>
      <c r="D38" s="125"/>
      <c r="E38" s="124"/>
      <c r="F38" s="125"/>
      <c r="G38" s="124"/>
      <c r="H38" s="125"/>
      <c r="I38" s="126"/>
      <c r="J38" s="162"/>
      <c r="K38" s="127"/>
      <c r="L38" s="128"/>
      <c r="M38" s="108"/>
      <c r="N38" s="108"/>
      <c r="O38" s="122"/>
      <c r="P38" s="123"/>
    </row>
    <row r="39" spans="2:16" s="113" customFormat="1" ht="19.5" customHeight="1">
      <c r="B39" s="129" t="s">
        <v>91</v>
      </c>
      <c r="C39" s="130">
        <v>380</v>
      </c>
      <c r="D39" s="131">
        <v>466</v>
      </c>
      <c r="E39" s="130">
        <v>483</v>
      </c>
      <c r="F39" s="131">
        <v>466</v>
      </c>
      <c r="G39" s="130">
        <v>186</v>
      </c>
      <c r="H39" s="131">
        <v>238</v>
      </c>
      <c r="I39" s="132">
        <v>26</v>
      </c>
      <c r="J39" s="142">
        <v>24</v>
      </c>
      <c r="K39" s="133">
        <v>16</v>
      </c>
      <c r="L39" s="134">
        <v>17.6</v>
      </c>
      <c r="M39" s="112"/>
      <c r="N39" s="112"/>
      <c r="O39" s="122"/>
      <c r="P39" s="123"/>
    </row>
    <row r="40" spans="2:16" s="113" customFormat="1" ht="19.5" customHeight="1">
      <c r="B40" s="129" t="s">
        <v>92</v>
      </c>
      <c r="C40" s="130">
        <v>227</v>
      </c>
      <c r="D40" s="131">
        <v>544</v>
      </c>
      <c r="E40" s="130">
        <v>242</v>
      </c>
      <c r="F40" s="131">
        <v>544</v>
      </c>
      <c r="G40" s="130">
        <v>22</v>
      </c>
      <c r="H40" s="131">
        <v>16</v>
      </c>
      <c r="I40" s="132">
        <v>-1</v>
      </c>
      <c r="J40" s="142">
        <v>5</v>
      </c>
      <c r="K40" s="133">
        <v>9.4</v>
      </c>
      <c r="L40" s="134">
        <v>3.1</v>
      </c>
      <c r="M40" s="112"/>
      <c r="N40" s="112"/>
      <c r="O40" s="122"/>
      <c r="P40" s="123"/>
    </row>
    <row r="41" spans="2:16" s="113" customFormat="1" ht="19.5" customHeight="1">
      <c r="B41" s="129" t="s">
        <v>93</v>
      </c>
      <c r="C41" s="130">
        <v>48</v>
      </c>
      <c r="D41" s="131">
        <v>76</v>
      </c>
      <c r="E41" s="130">
        <v>58</v>
      </c>
      <c r="F41" s="131">
        <v>76</v>
      </c>
      <c r="G41" s="130">
        <v>12</v>
      </c>
      <c r="H41" s="131">
        <v>11</v>
      </c>
      <c r="I41" s="132">
        <v>2</v>
      </c>
      <c r="J41" s="142">
        <v>2</v>
      </c>
      <c r="K41" s="133">
        <v>14.7</v>
      </c>
      <c r="L41" s="134">
        <v>7.4</v>
      </c>
      <c r="M41" s="112"/>
      <c r="N41" s="112"/>
      <c r="O41" s="122"/>
      <c r="P41" s="123"/>
    </row>
    <row r="42" spans="2:16" s="113" customFormat="1" ht="19.5" customHeight="1">
      <c r="B42" s="129" t="s">
        <v>94</v>
      </c>
      <c r="C42" s="130">
        <v>32</v>
      </c>
      <c r="D42" s="131">
        <v>30</v>
      </c>
      <c r="E42" s="130">
        <v>34</v>
      </c>
      <c r="F42" s="131">
        <v>29</v>
      </c>
      <c r="G42" s="130">
        <v>28</v>
      </c>
      <c r="H42" s="131">
        <v>26</v>
      </c>
      <c r="I42" s="132">
        <v>1</v>
      </c>
      <c r="J42" s="142">
        <v>3</v>
      </c>
      <c r="K42" s="133">
        <v>22.7</v>
      </c>
      <c r="L42" s="134">
        <v>21.2</v>
      </c>
      <c r="M42" s="112"/>
      <c r="N42" s="112"/>
      <c r="O42" s="122"/>
      <c r="P42" s="123"/>
    </row>
    <row r="43" spans="2:16" s="113" customFormat="1" ht="19.5" customHeight="1">
      <c r="B43" s="129" t="s">
        <v>28</v>
      </c>
      <c r="C43" s="130">
        <v>237</v>
      </c>
      <c r="D43" s="131">
        <v>82</v>
      </c>
      <c r="E43" s="130">
        <v>240</v>
      </c>
      <c r="F43" s="131">
        <v>82</v>
      </c>
      <c r="G43" s="130">
        <v>25</v>
      </c>
      <c r="H43" s="131">
        <v>4</v>
      </c>
      <c r="I43" s="132">
        <v>-18</v>
      </c>
      <c r="J43" s="142">
        <v>-2</v>
      </c>
      <c r="K43" s="133">
        <v>30.3</v>
      </c>
      <c r="L43" s="134">
        <v>10.1</v>
      </c>
      <c r="M43" s="112"/>
      <c r="N43" s="112"/>
      <c r="O43" s="122"/>
      <c r="P43" s="123"/>
    </row>
    <row r="44" spans="2:16" s="47" customFormat="1" ht="19.5" customHeight="1">
      <c r="B44" s="164" t="s">
        <v>29</v>
      </c>
      <c r="C44" s="156">
        <f aca="true" t="shared" si="4" ref="C44:J44">SUM(C39:C43)</f>
        <v>924</v>
      </c>
      <c r="D44" s="157">
        <f t="shared" si="4"/>
        <v>1198</v>
      </c>
      <c r="E44" s="156">
        <f t="shared" si="4"/>
        <v>1057</v>
      </c>
      <c r="F44" s="157">
        <f t="shared" si="4"/>
        <v>1197</v>
      </c>
      <c r="G44" s="156">
        <f t="shared" si="4"/>
        <v>273</v>
      </c>
      <c r="H44" s="157">
        <f t="shared" si="4"/>
        <v>295</v>
      </c>
      <c r="I44" s="158">
        <f t="shared" si="4"/>
        <v>10</v>
      </c>
      <c r="J44" s="159">
        <f t="shared" si="4"/>
        <v>32</v>
      </c>
      <c r="K44" s="160">
        <v>11.4</v>
      </c>
      <c r="L44" s="161">
        <v>10</v>
      </c>
      <c r="M44" s="108"/>
      <c r="N44" s="108"/>
      <c r="O44" s="122"/>
      <c r="P44" s="123"/>
    </row>
    <row r="45" spans="2:16" s="47" customFormat="1" ht="19.5" customHeight="1">
      <c r="B45" s="165" t="s">
        <v>30</v>
      </c>
      <c r="C45" s="166">
        <v>9</v>
      </c>
      <c r="D45" s="167">
        <v>14</v>
      </c>
      <c r="E45" s="166">
        <v>9</v>
      </c>
      <c r="F45" s="167">
        <v>10</v>
      </c>
      <c r="G45" s="166">
        <v>6</v>
      </c>
      <c r="H45" s="167">
        <v>8</v>
      </c>
      <c r="I45" s="168">
        <v>1</v>
      </c>
      <c r="J45" s="169">
        <v>0</v>
      </c>
      <c r="K45" s="170">
        <v>66.3</v>
      </c>
      <c r="L45" s="171">
        <v>47.3</v>
      </c>
      <c r="M45" s="108"/>
      <c r="N45" s="108"/>
      <c r="O45" s="122"/>
      <c r="P45" s="123"/>
    </row>
    <row r="46" spans="2:16" s="47" customFormat="1" ht="19.5" customHeight="1" thickBot="1">
      <c r="B46" s="172" t="s">
        <v>95</v>
      </c>
      <c r="C46" s="173">
        <v>105</v>
      </c>
      <c r="D46" s="174">
        <v>98</v>
      </c>
      <c r="E46" s="173">
        <v>149</v>
      </c>
      <c r="F46" s="174">
        <v>98</v>
      </c>
      <c r="G46" s="173">
        <v>95</v>
      </c>
      <c r="H46" s="174">
        <v>87</v>
      </c>
      <c r="I46" s="175">
        <v>6</v>
      </c>
      <c r="J46" s="176">
        <v>18</v>
      </c>
      <c r="K46" s="177" t="s">
        <v>96</v>
      </c>
      <c r="L46" s="178" t="s">
        <v>97</v>
      </c>
      <c r="M46" s="108"/>
      <c r="N46" s="108"/>
      <c r="O46" s="122"/>
      <c r="P46" s="123"/>
    </row>
    <row r="47" spans="2:16" s="113" customFormat="1" ht="19.5" customHeight="1">
      <c r="B47" s="38" t="s">
        <v>34</v>
      </c>
      <c r="C47" s="179">
        <f aca="true" t="shared" si="5" ref="C47:J47">C46+C45+C44+C37+C33+C14+C13+C12+C11+C10+C9</f>
        <v>10784</v>
      </c>
      <c r="D47" s="180">
        <f t="shared" si="5"/>
        <v>11811</v>
      </c>
      <c r="E47" s="179">
        <f t="shared" si="5"/>
        <v>11167</v>
      </c>
      <c r="F47" s="180">
        <f t="shared" si="5"/>
        <v>12089</v>
      </c>
      <c r="G47" s="179">
        <f t="shared" si="5"/>
        <v>5110</v>
      </c>
      <c r="H47" s="180">
        <f t="shared" si="5"/>
        <v>4683</v>
      </c>
      <c r="I47" s="181">
        <f t="shared" si="5"/>
        <v>703</v>
      </c>
      <c r="J47" s="182">
        <f t="shared" si="5"/>
        <v>767</v>
      </c>
      <c r="K47" s="183" t="s">
        <v>23</v>
      </c>
      <c r="L47" s="184" t="s">
        <v>23</v>
      </c>
      <c r="M47" s="112"/>
      <c r="N47" s="112"/>
      <c r="O47" s="122"/>
      <c r="P47" s="123"/>
    </row>
    <row r="48" spans="2:16" s="113" customFormat="1" ht="19.5" customHeight="1" thickBot="1">
      <c r="B48" s="185" t="s">
        <v>98</v>
      </c>
      <c r="C48" s="186">
        <v>-55</v>
      </c>
      <c r="D48" s="187">
        <v>-53</v>
      </c>
      <c r="E48" s="186">
        <v>-97</v>
      </c>
      <c r="F48" s="187">
        <v>-53</v>
      </c>
      <c r="G48" s="188" t="s">
        <v>23</v>
      </c>
      <c r="H48" s="189" t="s">
        <v>23</v>
      </c>
      <c r="I48" s="186" t="s">
        <v>23</v>
      </c>
      <c r="J48" s="187">
        <v>-9</v>
      </c>
      <c r="K48" s="190" t="s">
        <v>23</v>
      </c>
      <c r="L48" s="191" t="s">
        <v>23</v>
      </c>
      <c r="M48" s="112"/>
      <c r="N48" s="112"/>
      <c r="O48" s="122"/>
      <c r="P48" s="123"/>
    </row>
    <row r="49" spans="2:16" s="113" customFormat="1" ht="19.5" customHeight="1" thickBot="1">
      <c r="B49" s="192" t="s">
        <v>35</v>
      </c>
      <c r="C49" s="193">
        <f aca="true" t="shared" si="6" ref="C49:J49">SUM(C47:C48)</f>
        <v>10729</v>
      </c>
      <c r="D49" s="194">
        <f t="shared" si="6"/>
        <v>11758</v>
      </c>
      <c r="E49" s="193">
        <f t="shared" si="6"/>
        <v>11070</v>
      </c>
      <c r="F49" s="194">
        <f t="shared" si="6"/>
        <v>12036</v>
      </c>
      <c r="G49" s="193">
        <f t="shared" si="6"/>
        <v>5110</v>
      </c>
      <c r="H49" s="194">
        <f t="shared" si="6"/>
        <v>4683</v>
      </c>
      <c r="I49" s="195">
        <f t="shared" si="6"/>
        <v>703</v>
      </c>
      <c r="J49" s="196">
        <f t="shared" si="6"/>
        <v>758</v>
      </c>
      <c r="K49" s="197">
        <v>12.2</v>
      </c>
      <c r="L49" s="198">
        <v>9.6</v>
      </c>
      <c r="M49" s="112"/>
      <c r="N49" s="112"/>
      <c r="O49" s="122"/>
      <c r="P49" s="123"/>
    </row>
    <row r="51" spans="2:5" ht="15.75">
      <c r="B51" s="203"/>
      <c r="C51" s="204"/>
      <c r="E51" s="204"/>
    </row>
    <row r="52" spans="2:5" ht="14.25">
      <c r="B52" s="205" t="s">
        <v>99</v>
      </c>
      <c r="C52" s="205"/>
      <c r="E52" s="206"/>
    </row>
    <row r="53" spans="2:5" ht="14.25">
      <c r="B53" s="205" t="s">
        <v>100</v>
      </c>
      <c r="C53" s="205"/>
      <c r="E53" s="206"/>
    </row>
    <row r="54" spans="2:5" ht="14.25">
      <c r="B54" s="205" t="s">
        <v>101</v>
      </c>
      <c r="C54" s="205"/>
      <c r="E54" s="206"/>
    </row>
    <row r="55" spans="2:5" ht="14.25">
      <c r="B55" s="205" t="s">
        <v>66</v>
      </c>
      <c r="C55" s="205"/>
      <c r="E55" s="206"/>
    </row>
    <row r="56" spans="2:5" ht="14.25">
      <c r="B56" s="205" t="s">
        <v>67</v>
      </c>
      <c r="C56" s="205"/>
      <c r="E56" s="206"/>
    </row>
    <row r="57" spans="2:3" ht="14.25">
      <c r="B57" s="205" t="s">
        <v>102</v>
      </c>
      <c r="C57" s="205"/>
    </row>
    <row r="58" spans="2:3" ht="14.25">
      <c r="B58" s="205" t="s">
        <v>103</v>
      </c>
      <c r="C58" s="205"/>
    </row>
    <row r="59" spans="2:3" ht="14.25">
      <c r="B59" s="205" t="s">
        <v>104</v>
      </c>
      <c r="C59" s="205"/>
    </row>
    <row r="60" spans="2:3" ht="14.25">
      <c r="B60" s="205" t="s">
        <v>105</v>
      </c>
      <c r="C60" s="205"/>
    </row>
  </sheetData>
  <mergeCells count="10"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0"/>
  <sheetViews>
    <sheetView showGridLines="0" zoomScale="75" zoomScaleNormal="75" workbookViewId="0" topLeftCell="A2">
      <selection activeCell="B46" sqref="B46"/>
    </sheetView>
  </sheetViews>
  <sheetFormatPr defaultColWidth="11.421875" defaultRowHeight="12.75"/>
  <cols>
    <col min="1" max="1" width="1.28515625" style="238" customWidth="1"/>
    <col min="2" max="2" width="43.7109375" style="0" customWidth="1"/>
    <col min="3" max="6" width="17.57421875" style="239" customWidth="1"/>
    <col min="7" max="12" width="15.8515625" style="239" customWidth="1"/>
    <col min="13" max="14" width="15.7109375" style="239" customWidth="1"/>
  </cols>
  <sheetData>
    <row r="1" spans="1:64" s="8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6"/>
      <c r="P1" s="7"/>
      <c r="Q1" s="7"/>
      <c r="R1" s="7"/>
      <c r="S1" s="4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BC1" s="6"/>
      <c r="BD1" s="6"/>
      <c r="BL1" s="9"/>
    </row>
    <row r="2" spans="1:64" s="8" customFormat="1" ht="19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6"/>
      <c r="P2" s="7"/>
      <c r="Q2" s="7"/>
      <c r="R2" s="7"/>
      <c r="S2" s="4"/>
      <c r="T2" s="5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C2" s="6"/>
      <c r="BD2" s="6"/>
      <c r="BL2" s="9"/>
    </row>
    <row r="3" spans="2:64" s="8" customFormat="1" ht="19.5" customHeight="1">
      <c r="B3" s="207" t="s">
        <v>76</v>
      </c>
      <c r="C3" s="207"/>
      <c r="D3" s="207"/>
      <c r="E3" s="207"/>
      <c r="F3" s="207"/>
      <c r="G3" s="207"/>
      <c r="H3" s="207"/>
      <c r="I3" s="207"/>
      <c r="J3" s="207"/>
      <c r="K3" s="1"/>
      <c r="L3" s="1"/>
      <c r="M3" s="1"/>
      <c r="N3" s="1"/>
      <c r="O3" s="6"/>
      <c r="P3" s="6"/>
      <c r="Q3" s="6"/>
      <c r="R3" s="6"/>
      <c r="S3" s="4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BC3" s="6"/>
      <c r="BD3" s="6"/>
      <c r="BL3" s="9"/>
    </row>
    <row r="4" spans="1:44" s="8" customFormat="1" ht="19.5" customHeight="1">
      <c r="A4" s="1"/>
      <c r="B4" s="15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9"/>
      <c r="O4" s="6"/>
      <c r="P4" s="6"/>
      <c r="Q4" s="6"/>
      <c r="R4" s="6"/>
      <c r="S4" s="4"/>
      <c r="T4" s="5"/>
      <c r="U4" s="6"/>
      <c r="V4" s="6"/>
      <c r="W4" s="6"/>
      <c r="X4" s="6"/>
      <c r="Z4" s="6"/>
      <c r="AA4" s="6"/>
      <c r="AB4" s="6"/>
      <c r="AC4" s="6"/>
      <c r="AE4" s="6"/>
      <c r="AF4" s="6"/>
      <c r="AG4" s="6"/>
      <c r="AH4" s="6"/>
      <c r="AJ4" s="6"/>
      <c r="AK4" s="6"/>
      <c r="AL4" s="6"/>
      <c r="AM4" s="6"/>
      <c r="AO4" s="6"/>
      <c r="AP4" s="6"/>
      <c r="AQ4" s="6"/>
      <c r="AR4" s="6"/>
    </row>
    <row r="5" spans="2:20" s="208" customFormat="1" ht="19.5" customHeight="1" thickBot="1">
      <c r="B5" s="104"/>
      <c r="C5" s="104"/>
      <c r="D5" s="104"/>
      <c r="E5" s="104"/>
      <c r="F5" s="104"/>
      <c r="G5" s="104"/>
      <c r="H5" s="104"/>
      <c r="I5" s="104"/>
      <c r="J5" s="104"/>
      <c r="O5" s="107"/>
      <c r="Q5" s="107"/>
      <c r="T5" s="209"/>
    </row>
    <row r="6" spans="1:12" s="113" customFormat="1" ht="32.25" customHeight="1">
      <c r="A6" s="108"/>
      <c r="B6" s="109"/>
      <c r="C6" s="210" t="s">
        <v>106</v>
      </c>
      <c r="D6" s="211"/>
      <c r="E6" s="210" t="s">
        <v>107</v>
      </c>
      <c r="F6" s="211"/>
      <c r="G6" s="211" t="s">
        <v>0</v>
      </c>
      <c r="H6" s="211"/>
      <c r="I6" s="211" t="s">
        <v>1</v>
      </c>
      <c r="J6" s="211"/>
      <c r="K6" s="211" t="s">
        <v>79</v>
      </c>
      <c r="L6" s="211"/>
    </row>
    <row r="7" spans="1:12" s="113" customFormat="1" ht="24.75" customHeight="1" thickBot="1">
      <c r="A7" s="108"/>
      <c r="B7" s="212"/>
      <c r="C7" s="115" t="s">
        <v>5</v>
      </c>
      <c r="D7" s="115"/>
      <c r="E7" s="115" t="s">
        <v>5</v>
      </c>
      <c r="F7" s="115"/>
      <c r="G7" s="115" t="s">
        <v>5</v>
      </c>
      <c r="H7" s="115"/>
      <c r="I7" s="115" t="s">
        <v>5</v>
      </c>
      <c r="J7" s="115"/>
      <c r="K7" s="213" t="s">
        <v>6</v>
      </c>
      <c r="L7" s="213"/>
    </row>
    <row r="8" spans="1:12" s="113" customFormat="1" ht="19.5" customHeight="1" thickBot="1">
      <c r="A8" s="214"/>
      <c r="B8" s="215"/>
      <c r="C8" s="216">
        <v>2008</v>
      </c>
      <c r="D8" s="217">
        <v>2007</v>
      </c>
      <c r="E8" s="216">
        <v>2008</v>
      </c>
      <c r="F8" s="217">
        <v>2007</v>
      </c>
      <c r="G8" s="216">
        <v>2008</v>
      </c>
      <c r="H8" s="217">
        <v>2007</v>
      </c>
      <c r="I8" s="216">
        <v>2008</v>
      </c>
      <c r="J8" s="217">
        <v>2007</v>
      </c>
      <c r="K8" s="216">
        <v>2008</v>
      </c>
      <c r="L8" s="217">
        <v>2007</v>
      </c>
    </row>
    <row r="9" spans="1:16" s="47" customFormat="1" ht="19.5" customHeight="1">
      <c r="A9" s="108"/>
      <c r="B9" s="218" t="s">
        <v>80</v>
      </c>
      <c r="C9" s="118">
        <v>6656</v>
      </c>
      <c r="D9" s="119">
        <v>5815</v>
      </c>
      <c r="E9" s="118">
        <v>6656</v>
      </c>
      <c r="F9" s="119">
        <v>5815</v>
      </c>
      <c r="G9" s="118">
        <v>4884</v>
      </c>
      <c r="H9" s="119">
        <v>4788</v>
      </c>
      <c r="I9" s="118">
        <v>363</v>
      </c>
      <c r="J9" s="119">
        <v>332</v>
      </c>
      <c r="K9" s="120">
        <v>7.3</v>
      </c>
      <c r="L9" s="121">
        <v>4.6</v>
      </c>
      <c r="O9" s="219"/>
      <c r="P9" s="220"/>
    </row>
    <row r="10" spans="1:16" s="47" customFormat="1" ht="19.5" customHeight="1">
      <c r="A10" s="59"/>
      <c r="B10" s="218" t="s">
        <v>108</v>
      </c>
      <c r="C10" s="118">
        <v>1553</v>
      </c>
      <c r="D10" s="119">
        <v>1563</v>
      </c>
      <c r="E10" s="118">
        <v>1553</v>
      </c>
      <c r="F10" s="119">
        <v>1563</v>
      </c>
      <c r="G10" s="118">
        <v>1554</v>
      </c>
      <c r="H10" s="119">
        <v>1563</v>
      </c>
      <c r="I10" s="118">
        <v>60</v>
      </c>
      <c r="J10" s="119">
        <v>82</v>
      </c>
      <c r="K10" s="120">
        <v>8.6</v>
      </c>
      <c r="L10" s="121">
        <v>9.8</v>
      </c>
      <c r="O10" s="219"/>
      <c r="P10" s="220"/>
    </row>
    <row r="11" spans="1:16" s="47" customFormat="1" ht="19.5" customHeight="1">
      <c r="A11" s="38"/>
      <c r="B11" s="218" t="s">
        <v>7</v>
      </c>
      <c r="C11" s="118">
        <v>3254</v>
      </c>
      <c r="D11" s="119">
        <v>5402</v>
      </c>
      <c r="E11" s="118">
        <v>3254</v>
      </c>
      <c r="F11" s="119">
        <v>5402</v>
      </c>
      <c r="G11" s="118">
        <v>446</v>
      </c>
      <c r="H11" s="119">
        <v>498</v>
      </c>
      <c r="I11" s="118">
        <v>127</v>
      </c>
      <c r="J11" s="119">
        <v>196</v>
      </c>
      <c r="K11" s="120">
        <v>7.9</v>
      </c>
      <c r="L11" s="121">
        <v>5.5</v>
      </c>
      <c r="O11" s="219"/>
      <c r="P11" s="220"/>
    </row>
    <row r="12" spans="2:16" s="47" customFormat="1" ht="19.5" customHeight="1">
      <c r="B12" s="218" t="s">
        <v>40</v>
      </c>
      <c r="C12" s="118">
        <v>3902</v>
      </c>
      <c r="D12" s="119">
        <v>3065</v>
      </c>
      <c r="E12" s="118">
        <v>3902</v>
      </c>
      <c r="F12" s="119">
        <v>3618</v>
      </c>
      <c r="G12" s="118">
        <v>1334</v>
      </c>
      <c r="H12" s="119">
        <v>825</v>
      </c>
      <c r="I12" s="118">
        <v>300</v>
      </c>
      <c r="J12" s="119">
        <v>362</v>
      </c>
      <c r="K12" s="120">
        <v>15.9</v>
      </c>
      <c r="L12" s="121">
        <v>14.4</v>
      </c>
      <c r="O12" s="219"/>
      <c r="P12" s="220"/>
    </row>
    <row r="13" spans="2:16" s="47" customFormat="1" ht="19.5" customHeight="1">
      <c r="B13" s="218" t="s">
        <v>83</v>
      </c>
      <c r="C13" s="118">
        <v>869</v>
      </c>
      <c r="D13" s="119">
        <v>665</v>
      </c>
      <c r="E13" s="118">
        <v>857</v>
      </c>
      <c r="F13" s="119">
        <v>665</v>
      </c>
      <c r="G13" s="118">
        <v>279</v>
      </c>
      <c r="H13" s="119">
        <v>278</v>
      </c>
      <c r="I13" s="118">
        <v>34</v>
      </c>
      <c r="J13" s="119">
        <v>35</v>
      </c>
      <c r="K13" s="120">
        <v>5.4</v>
      </c>
      <c r="L13" s="121">
        <v>6.9</v>
      </c>
      <c r="O13" s="219"/>
      <c r="P13" s="220"/>
    </row>
    <row r="14" spans="2:16" s="47" customFormat="1" ht="19.5" customHeight="1">
      <c r="B14" s="221" t="s">
        <v>9</v>
      </c>
      <c r="C14" s="118">
        <v>416</v>
      </c>
      <c r="D14" s="119">
        <v>324</v>
      </c>
      <c r="E14" s="118">
        <v>416</v>
      </c>
      <c r="F14" s="119">
        <v>324</v>
      </c>
      <c r="G14" s="118">
        <v>230</v>
      </c>
      <c r="H14" s="119">
        <v>229</v>
      </c>
      <c r="I14" s="118">
        <v>57</v>
      </c>
      <c r="J14" s="119">
        <v>53</v>
      </c>
      <c r="K14" s="120">
        <v>8.2</v>
      </c>
      <c r="L14" s="121">
        <v>9.4</v>
      </c>
      <c r="O14" s="219"/>
      <c r="P14" s="220"/>
    </row>
    <row r="15" spans="2:16" s="47" customFormat="1" ht="9.75" customHeight="1">
      <c r="B15" s="221"/>
      <c r="C15" s="124"/>
      <c r="D15" s="125"/>
      <c r="E15" s="124"/>
      <c r="F15" s="125"/>
      <c r="G15" s="124"/>
      <c r="H15" s="125"/>
      <c r="I15" s="124"/>
      <c r="J15" s="125"/>
      <c r="K15" s="127"/>
      <c r="L15" s="128"/>
      <c r="O15" s="219"/>
      <c r="P15" s="220"/>
    </row>
    <row r="16" spans="1:16" s="113" customFormat="1" ht="19.5" customHeight="1">
      <c r="A16" s="47"/>
      <c r="B16" s="222" t="s">
        <v>42</v>
      </c>
      <c r="C16" s="130">
        <v>388</v>
      </c>
      <c r="D16" s="131">
        <v>349</v>
      </c>
      <c r="E16" s="130">
        <v>388</v>
      </c>
      <c r="F16" s="131">
        <v>376</v>
      </c>
      <c r="G16" s="130">
        <v>165</v>
      </c>
      <c r="H16" s="131">
        <v>147</v>
      </c>
      <c r="I16" s="130">
        <v>51</v>
      </c>
      <c r="J16" s="131">
        <v>71</v>
      </c>
      <c r="K16" s="133">
        <v>9.6</v>
      </c>
      <c r="L16" s="134">
        <v>8.9</v>
      </c>
      <c r="O16" s="219"/>
      <c r="P16" s="220"/>
    </row>
    <row r="17" spans="2:16" s="113" customFormat="1" ht="19.5" customHeight="1">
      <c r="B17" s="222" t="s">
        <v>10</v>
      </c>
      <c r="C17" s="130">
        <v>197</v>
      </c>
      <c r="D17" s="131">
        <v>214</v>
      </c>
      <c r="E17" s="130">
        <v>197</v>
      </c>
      <c r="F17" s="131">
        <v>214</v>
      </c>
      <c r="G17" s="130">
        <v>66</v>
      </c>
      <c r="H17" s="131">
        <v>69</v>
      </c>
      <c r="I17" s="130">
        <v>21</v>
      </c>
      <c r="J17" s="131">
        <v>23</v>
      </c>
      <c r="K17" s="133">
        <v>19.9</v>
      </c>
      <c r="L17" s="134">
        <v>12.9</v>
      </c>
      <c r="O17" s="219"/>
      <c r="P17" s="220"/>
    </row>
    <row r="18" spans="2:16" s="113" customFormat="1" ht="19.5" customHeight="1">
      <c r="B18" s="222" t="s">
        <v>11</v>
      </c>
      <c r="C18" s="130">
        <v>247</v>
      </c>
      <c r="D18" s="131">
        <v>198</v>
      </c>
      <c r="E18" s="130">
        <v>247</v>
      </c>
      <c r="F18" s="131">
        <v>198</v>
      </c>
      <c r="G18" s="130">
        <v>150</v>
      </c>
      <c r="H18" s="131">
        <v>139</v>
      </c>
      <c r="I18" s="130">
        <v>14</v>
      </c>
      <c r="J18" s="131">
        <v>25</v>
      </c>
      <c r="K18" s="133">
        <v>9.7</v>
      </c>
      <c r="L18" s="134">
        <v>9.4</v>
      </c>
      <c r="O18" s="219"/>
      <c r="P18" s="220"/>
    </row>
    <row r="19" spans="2:16" s="113" customFormat="1" ht="19.5" customHeight="1">
      <c r="B19" s="222" t="s">
        <v>13</v>
      </c>
      <c r="C19" s="130">
        <v>56</v>
      </c>
      <c r="D19" s="131">
        <v>50</v>
      </c>
      <c r="E19" s="130">
        <v>56</v>
      </c>
      <c r="F19" s="131">
        <v>50</v>
      </c>
      <c r="G19" s="130">
        <v>38</v>
      </c>
      <c r="H19" s="131">
        <v>36</v>
      </c>
      <c r="I19" s="130">
        <v>8</v>
      </c>
      <c r="J19" s="131">
        <v>17</v>
      </c>
      <c r="K19" s="133">
        <v>23.6</v>
      </c>
      <c r="L19" s="134">
        <v>28.4</v>
      </c>
      <c r="O19" s="219"/>
      <c r="P19" s="220"/>
    </row>
    <row r="20" spans="2:16" s="113" customFormat="1" ht="19.5" customHeight="1">
      <c r="B20" s="222" t="s">
        <v>14</v>
      </c>
      <c r="C20" s="130">
        <v>56</v>
      </c>
      <c r="D20" s="131">
        <v>54</v>
      </c>
      <c r="E20" s="130">
        <v>56</v>
      </c>
      <c r="F20" s="131">
        <v>54</v>
      </c>
      <c r="G20" s="130">
        <v>35</v>
      </c>
      <c r="H20" s="131">
        <v>32</v>
      </c>
      <c r="I20" s="130">
        <v>3</v>
      </c>
      <c r="J20" s="131">
        <v>2</v>
      </c>
      <c r="K20" s="133">
        <v>24.3</v>
      </c>
      <c r="L20" s="134">
        <v>20.2</v>
      </c>
      <c r="O20" s="219"/>
      <c r="P20" s="220"/>
    </row>
    <row r="21" spans="2:16" s="113" customFormat="1" ht="19.5" customHeight="1">
      <c r="B21" s="223" t="s">
        <v>85</v>
      </c>
      <c r="C21" s="130">
        <v>35</v>
      </c>
      <c r="D21" s="131">
        <v>47</v>
      </c>
      <c r="E21" s="130">
        <v>35</v>
      </c>
      <c r="F21" s="131">
        <v>47</v>
      </c>
      <c r="G21" s="130">
        <v>14</v>
      </c>
      <c r="H21" s="131">
        <v>14</v>
      </c>
      <c r="I21" s="130">
        <v>2</v>
      </c>
      <c r="J21" s="131">
        <v>5</v>
      </c>
      <c r="K21" s="133">
        <v>12.4</v>
      </c>
      <c r="L21" s="134">
        <v>11.1</v>
      </c>
      <c r="O21" s="219"/>
      <c r="P21" s="220"/>
    </row>
    <row r="22" spans="2:16" s="38" customFormat="1" ht="19.5" customHeight="1">
      <c r="B22" s="224" t="s">
        <v>86</v>
      </c>
      <c r="C22" s="137">
        <f aca="true" t="shared" si="0" ref="C22:I22">SUM(C16:C21)</f>
        <v>979</v>
      </c>
      <c r="D22" s="138">
        <f t="shared" si="0"/>
        <v>912</v>
      </c>
      <c r="E22" s="137">
        <f t="shared" si="0"/>
        <v>979</v>
      </c>
      <c r="F22" s="138">
        <f t="shared" si="0"/>
        <v>939</v>
      </c>
      <c r="G22" s="137">
        <f t="shared" si="0"/>
        <v>468</v>
      </c>
      <c r="H22" s="138">
        <f t="shared" si="0"/>
        <v>437</v>
      </c>
      <c r="I22" s="137">
        <f t="shared" si="0"/>
        <v>99</v>
      </c>
      <c r="J22" s="138" t="s">
        <v>109</v>
      </c>
      <c r="K22" s="140">
        <v>13.3</v>
      </c>
      <c r="L22" s="141">
        <v>11.8</v>
      </c>
      <c r="O22" s="219"/>
      <c r="P22" s="220"/>
    </row>
    <row r="23" spans="2:16" s="38" customFormat="1" ht="9.75" customHeight="1">
      <c r="B23" s="223"/>
      <c r="C23" s="130"/>
      <c r="D23" s="131"/>
      <c r="E23" s="130"/>
      <c r="F23" s="131"/>
      <c r="G23" s="130"/>
      <c r="H23" s="131"/>
      <c r="I23" s="130"/>
      <c r="J23" s="131"/>
      <c r="K23" s="133"/>
      <c r="L23" s="134"/>
      <c r="O23" s="219"/>
      <c r="P23" s="220"/>
    </row>
    <row r="24" spans="2:16" s="113" customFormat="1" ht="19.5" customHeight="1">
      <c r="B24" s="222" t="s">
        <v>17</v>
      </c>
      <c r="C24" s="130">
        <v>121</v>
      </c>
      <c r="D24" s="131">
        <v>314</v>
      </c>
      <c r="E24" s="130">
        <v>110</v>
      </c>
      <c r="F24" s="131">
        <v>314</v>
      </c>
      <c r="G24" s="130">
        <v>81</v>
      </c>
      <c r="H24" s="131">
        <v>44</v>
      </c>
      <c r="I24" s="132">
        <v>3</v>
      </c>
      <c r="J24" s="142">
        <v>6</v>
      </c>
      <c r="K24" s="133">
        <v>45.5</v>
      </c>
      <c r="L24" s="134">
        <v>10.5</v>
      </c>
      <c r="O24" s="219"/>
      <c r="P24" s="220"/>
    </row>
    <row r="25" spans="2:16" s="113" customFormat="1" ht="19.5" customHeight="1">
      <c r="B25" s="222" t="s">
        <v>19</v>
      </c>
      <c r="C25" s="130">
        <v>145</v>
      </c>
      <c r="D25" s="131">
        <v>126</v>
      </c>
      <c r="E25" s="130">
        <v>137</v>
      </c>
      <c r="F25" s="131">
        <v>126</v>
      </c>
      <c r="G25" s="130">
        <v>85</v>
      </c>
      <c r="H25" s="131">
        <v>80</v>
      </c>
      <c r="I25" s="132">
        <v>18</v>
      </c>
      <c r="J25" s="142">
        <v>16</v>
      </c>
      <c r="K25" s="133">
        <v>12.4</v>
      </c>
      <c r="L25" s="134">
        <v>13.6</v>
      </c>
      <c r="O25" s="219"/>
      <c r="P25" s="220"/>
    </row>
    <row r="26" spans="2:16" s="113" customFormat="1" ht="19.5" customHeight="1">
      <c r="B26" s="222" t="s">
        <v>16</v>
      </c>
      <c r="C26" s="130">
        <v>95</v>
      </c>
      <c r="D26" s="131">
        <v>56</v>
      </c>
      <c r="E26" s="130">
        <v>96</v>
      </c>
      <c r="F26" s="131">
        <v>56</v>
      </c>
      <c r="G26" s="130">
        <v>39</v>
      </c>
      <c r="H26" s="131">
        <v>40</v>
      </c>
      <c r="I26" s="132">
        <v>6</v>
      </c>
      <c r="J26" s="142">
        <v>8</v>
      </c>
      <c r="K26" s="133">
        <v>15</v>
      </c>
      <c r="L26" s="134">
        <v>23.8</v>
      </c>
      <c r="O26" s="219"/>
      <c r="P26" s="220"/>
    </row>
    <row r="27" spans="2:16" s="113" customFormat="1" ht="19.5" customHeight="1">
      <c r="B27" s="222" t="s">
        <v>20</v>
      </c>
      <c r="C27" s="130">
        <v>49</v>
      </c>
      <c r="D27" s="131">
        <v>45</v>
      </c>
      <c r="E27" s="130">
        <v>44</v>
      </c>
      <c r="F27" s="131">
        <v>45</v>
      </c>
      <c r="G27" s="130">
        <v>31</v>
      </c>
      <c r="H27" s="131">
        <v>26</v>
      </c>
      <c r="I27" s="132">
        <v>4</v>
      </c>
      <c r="J27" s="142">
        <v>6</v>
      </c>
      <c r="K27" s="133">
        <v>19.7</v>
      </c>
      <c r="L27" s="134">
        <v>17.6</v>
      </c>
      <c r="O27" s="219"/>
      <c r="P27" s="220"/>
    </row>
    <row r="28" spans="2:16" s="113" customFormat="1" ht="19.5" customHeight="1">
      <c r="B28" s="222" t="s">
        <v>22</v>
      </c>
      <c r="C28" s="130">
        <v>30</v>
      </c>
      <c r="D28" s="131">
        <v>29</v>
      </c>
      <c r="E28" s="130">
        <v>30</v>
      </c>
      <c r="F28" s="131">
        <v>29</v>
      </c>
      <c r="G28" s="130">
        <v>20</v>
      </c>
      <c r="H28" s="131">
        <v>19</v>
      </c>
      <c r="I28" s="132">
        <v>2</v>
      </c>
      <c r="J28" s="142">
        <v>2</v>
      </c>
      <c r="K28" s="133">
        <v>24.2</v>
      </c>
      <c r="L28" s="134">
        <v>10.6</v>
      </c>
      <c r="O28" s="219"/>
      <c r="P28" s="220"/>
    </row>
    <row r="29" spans="2:16" s="113" customFormat="1" ht="19.5" customHeight="1">
      <c r="B29" s="222" t="s">
        <v>21</v>
      </c>
      <c r="C29" s="130">
        <v>15</v>
      </c>
      <c r="D29" s="131">
        <v>15</v>
      </c>
      <c r="E29" s="130">
        <v>15</v>
      </c>
      <c r="F29" s="131">
        <v>15</v>
      </c>
      <c r="G29" s="130">
        <v>13</v>
      </c>
      <c r="H29" s="131">
        <v>13</v>
      </c>
      <c r="I29" s="132">
        <v>1</v>
      </c>
      <c r="J29" s="142">
        <v>2</v>
      </c>
      <c r="K29" s="133">
        <v>20.2</v>
      </c>
      <c r="L29" s="134">
        <v>15.3</v>
      </c>
      <c r="O29" s="219"/>
      <c r="P29" s="220"/>
    </row>
    <row r="30" spans="2:16" s="113" customFormat="1" ht="19.5" customHeight="1">
      <c r="B30" s="222" t="s">
        <v>18</v>
      </c>
      <c r="C30" s="130">
        <v>16</v>
      </c>
      <c r="D30" s="131">
        <v>16</v>
      </c>
      <c r="E30" s="130">
        <v>18</v>
      </c>
      <c r="F30" s="131">
        <v>16</v>
      </c>
      <c r="G30" s="130">
        <v>7</v>
      </c>
      <c r="H30" s="131">
        <v>6</v>
      </c>
      <c r="I30" s="132">
        <v>1</v>
      </c>
      <c r="J30" s="142">
        <v>-1</v>
      </c>
      <c r="K30" s="133">
        <v>27.6</v>
      </c>
      <c r="L30" s="134">
        <v>34.1</v>
      </c>
      <c r="O30" s="219"/>
      <c r="P30" s="220"/>
    </row>
    <row r="31" spans="2:16" s="113" customFormat="1" ht="19.5" customHeight="1">
      <c r="B31" s="225" t="s">
        <v>88</v>
      </c>
      <c r="C31" s="144">
        <v>8</v>
      </c>
      <c r="D31" s="145">
        <v>5</v>
      </c>
      <c r="E31" s="144">
        <v>8</v>
      </c>
      <c r="F31" s="145">
        <v>5</v>
      </c>
      <c r="G31" s="144">
        <v>7</v>
      </c>
      <c r="H31" s="145">
        <v>5</v>
      </c>
      <c r="I31" s="146">
        <v>-7</v>
      </c>
      <c r="J31" s="147">
        <v>-3</v>
      </c>
      <c r="K31" s="226">
        <v>135.7</v>
      </c>
      <c r="L31" s="227">
        <v>133.5</v>
      </c>
      <c r="O31" s="219"/>
      <c r="P31" s="220"/>
    </row>
    <row r="32" spans="2:16" s="47" customFormat="1" ht="19.5" customHeight="1">
      <c r="B32" s="228" t="s">
        <v>89</v>
      </c>
      <c r="C32" s="149">
        <f aca="true" t="shared" si="1" ref="C32:J32">SUM(C24:C31)</f>
        <v>479</v>
      </c>
      <c r="D32" s="150">
        <f t="shared" si="1"/>
        <v>606</v>
      </c>
      <c r="E32" s="149">
        <f t="shared" si="1"/>
        <v>458</v>
      </c>
      <c r="F32" s="150">
        <f t="shared" si="1"/>
        <v>606</v>
      </c>
      <c r="G32" s="149">
        <f t="shared" si="1"/>
        <v>283</v>
      </c>
      <c r="H32" s="150">
        <f t="shared" si="1"/>
        <v>233</v>
      </c>
      <c r="I32" s="151">
        <f t="shared" si="1"/>
        <v>28</v>
      </c>
      <c r="J32" s="152">
        <f t="shared" si="1"/>
        <v>36</v>
      </c>
      <c r="K32" s="229">
        <v>25.2</v>
      </c>
      <c r="L32" s="230">
        <v>14.7</v>
      </c>
      <c r="O32" s="219"/>
      <c r="P32" s="220"/>
    </row>
    <row r="33" spans="2:16" s="47" customFormat="1" ht="19.5" customHeight="1">
      <c r="B33" s="231" t="s">
        <v>24</v>
      </c>
      <c r="C33" s="156">
        <f aca="true" t="shared" si="2" ref="C33:I33">C32+C22</f>
        <v>1458</v>
      </c>
      <c r="D33" s="157">
        <f t="shared" si="2"/>
        <v>1518</v>
      </c>
      <c r="E33" s="156">
        <f t="shared" si="2"/>
        <v>1437</v>
      </c>
      <c r="F33" s="157">
        <f t="shared" si="2"/>
        <v>1545</v>
      </c>
      <c r="G33" s="156">
        <f t="shared" si="2"/>
        <v>751</v>
      </c>
      <c r="H33" s="157">
        <f t="shared" si="2"/>
        <v>670</v>
      </c>
      <c r="I33" s="158">
        <f t="shared" si="2"/>
        <v>127</v>
      </c>
      <c r="J33" s="159">
        <v>178</v>
      </c>
      <c r="K33" s="160">
        <v>17.3</v>
      </c>
      <c r="L33" s="161">
        <v>12.9</v>
      </c>
      <c r="O33" s="219"/>
      <c r="P33" s="220"/>
    </row>
    <row r="34" spans="2:16" s="47" customFormat="1" ht="9.75" customHeight="1">
      <c r="B34" s="221"/>
      <c r="C34" s="124"/>
      <c r="D34" s="125"/>
      <c r="E34" s="124"/>
      <c r="F34" s="125"/>
      <c r="G34" s="124"/>
      <c r="H34" s="125"/>
      <c r="I34" s="126"/>
      <c r="J34" s="162"/>
      <c r="K34" s="127"/>
      <c r="L34" s="128"/>
      <c r="O34" s="219"/>
      <c r="P34" s="220"/>
    </row>
    <row r="35" spans="2:16" s="47" customFormat="1" ht="19.5" customHeight="1">
      <c r="B35" s="232" t="s">
        <v>110</v>
      </c>
      <c r="C35" s="130">
        <v>47</v>
      </c>
      <c r="D35" s="131">
        <v>16</v>
      </c>
      <c r="E35" s="130">
        <v>53</v>
      </c>
      <c r="F35" s="131">
        <v>16</v>
      </c>
      <c r="G35" s="130">
        <v>15</v>
      </c>
      <c r="H35" s="131">
        <v>16</v>
      </c>
      <c r="I35" s="132">
        <v>2</v>
      </c>
      <c r="J35" s="142">
        <v>2</v>
      </c>
      <c r="K35" s="133">
        <v>7.1</v>
      </c>
      <c r="L35" s="134">
        <v>15</v>
      </c>
      <c r="O35" s="219"/>
      <c r="P35" s="220"/>
    </row>
    <row r="36" spans="2:16" s="47" customFormat="1" ht="19.5" customHeight="1">
      <c r="B36" s="232" t="s">
        <v>25</v>
      </c>
      <c r="C36" s="130">
        <v>2740</v>
      </c>
      <c r="D36" s="131">
        <v>3465</v>
      </c>
      <c r="E36" s="130">
        <v>3170</v>
      </c>
      <c r="F36" s="131">
        <v>3465</v>
      </c>
      <c r="G36" s="130">
        <v>428</v>
      </c>
      <c r="H36" s="131">
        <v>205</v>
      </c>
      <c r="I36" s="132">
        <v>155</v>
      </c>
      <c r="J36" s="142">
        <v>159</v>
      </c>
      <c r="K36" s="133">
        <v>12.5</v>
      </c>
      <c r="L36" s="134">
        <v>9.4</v>
      </c>
      <c r="O36" s="219"/>
      <c r="P36" s="220"/>
    </row>
    <row r="37" spans="2:16" s="47" customFormat="1" ht="19.5" customHeight="1">
      <c r="B37" s="231" t="s">
        <v>26</v>
      </c>
      <c r="C37" s="156">
        <f aca="true" t="shared" si="3" ref="C37:J37">SUM(C35:C36)</f>
        <v>2787</v>
      </c>
      <c r="D37" s="157">
        <f t="shared" si="3"/>
        <v>3481</v>
      </c>
      <c r="E37" s="156">
        <f t="shared" si="3"/>
        <v>3223</v>
      </c>
      <c r="F37" s="157">
        <f t="shared" si="3"/>
        <v>3481</v>
      </c>
      <c r="G37" s="156">
        <f t="shared" si="3"/>
        <v>443</v>
      </c>
      <c r="H37" s="157">
        <f t="shared" si="3"/>
        <v>221</v>
      </c>
      <c r="I37" s="158">
        <f t="shared" si="3"/>
        <v>157</v>
      </c>
      <c r="J37" s="159">
        <f t="shared" si="3"/>
        <v>161</v>
      </c>
      <c r="K37" s="160">
        <v>12.4</v>
      </c>
      <c r="L37" s="161">
        <v>9.5</v>
      </c>
      <c r="O37" s="219"/>
      <c r="P37" s="220"/>
    </row>
    <row r="38" spans="2:16" s="47" customFormat="1" ht="9.75" customHeight="1">
      <c r="B38" s="221"/>
      <c r="C38" s="124"/>
      <c r="D38" s="125"/>
      <c r="E38" s="124"/>
      <c r="F38" s="125"/>
      <c r="G38" s="124"/>
      <c r="H38" s="125"/>
      <c r="I38" s="126"/>
      <c r="J38" s="162"/>
      <c r="K38" s="127"/>
      <c r="L38" s="128"/>
      <c r="O38" s="219"/>
      <c r="P38" s="220"/>
    </row>
    <row r="39" spans="2:16" s="113" customFormat="1" ht="19.5" customHeight="1">
      <c r="B39" s="222" t="s">
        <v>91</v>
      </c>
      <c r="C39" s="130">
        <v>864</v>
      </c>
      <c r="D39" s="131">
        <v>931</v>
      </c>
      <c r="E39" s="130">
        <v>1047</v>
      </c>
      <c r="F39" s="131">
        <v>931</v>
      </c>
      <c r="G39" s="130">
        <v>396</v>
      </c>
      <c r="H39" s="131">
        <v>490</v>
      </c>
      <c r="I39" s="132">
        <v>56</v>
      </c>
      <c r="J39" s="142">
        <v>78</v>
      </c>
      <c r="K39" s="133">
        <v>13.8</v>
      </c>
      <c r="L39" s="134">
        <v>15.8</v>
      </c>
      <c r="O39" s="219"/>
      <c r="P39" s="220"/>
    </row>
    <row r="40" spans="2:16" s="113" customFormat="1" ht="19.5" customHeight="1">
      <c r="B40" s="222" t="s">
        <v>92</v>
      </c>
      <c r="C40" s="130">
        <v>682</v>
      </c>
      <c r="D40" s="131">
        <v>894</v>
      </c>
      <c r="E40" s="130">
        <v>735</v>
      </c>
      <c r="F40" s="131">
        <v>894</v>
      </c>
      <c r="G40" s="130">
        <v>50</v>
      </c>
      <c r="H40" s="131">
        <v>30</v>
      </c>
      <c r="I40" s="132">
        <v>1</v>
      </c>
      <c r="J40" s="142">
        <v>9</v>
      </c>
      <c r="K40" s="133">
        <v>7.8</v>
      </c>
      <c r="L40" s="134">
        <v>2.8</v>
      </c>
      <c r="O40" s="219"/>
      <c r="P40" s="220"/>
    </row>
    <row r="41" spans="2:16" s="113" customFormat="1" ht="19.5" customHeight="1">
      <c r="B41" s="222" t="s">
        <v>93</v>
      </c>
      <c r="C41" s="130">
        <v>94</v>
      </c>
      <c r="D41" s="131">
        <v>106</v>
      </c>
      <c r="E41" s="130">
        <v>110</v>
      </c>
      <c r="F41" s="131">
        <v>106</v>
      </c>
      <c r="G41" s="130">
        <v>22</v>
      </c>
      <c r="H41" s="131">
        <v>22</v>
      </c>
      <c r="I41" s="132">
        <v>5</v>
      </c>
      <c r="J41" s="142">
        <v>4</v>
      </c>
      <c r="K41" s="133">
        <v>13.6</v>
      </c>
      <c r="L41" s="134">
        <v>11.4</v>
      </c>
      <c r="O41" s="219"/>
      <c r="P41" s="220"/>
    </row>
    <row r="42" spans="2:16" s="113" customFormat="1" ht="19.5" customHeight="1">
      <c r="B42" s="222" t="s">
        <v>94</v>
      </c>
      <c r="C42" s="130">
        <v>63</v>
      </c>
      <c r="D42" s="131">
        <v>58</v>
      </c>
      <c r="E42" s="130">
        <v>67</v>
      </c>
      <c r="F42" s="131">
        <v>58</v>
      </c>
      <c r="G42" s="130">
        <v>55</v>
      </c>
      <c r="H42" s="131">
        <v>49</v>
      </c>
      <c r="I42" s="132">
        <v>4</v>
      </c>
      <c r="J42" s="142">
        <v>5</v>
      </c>
      <c r="K42" s="133">
        <v>18.8</v>
      </c>
      <c r="L42" s="134">
        <v>18.2</v>
      </c>
      <c r="O42" s="219"/>
      <c r="P42" s="220"/>
    </row>
    <row r="43" spans="2:16" s="113" customFormat="1" ht="19.5" customHeight="1">
      <c r="B43" s="222" t="s">
        <v>28</v>
      </c>
      <c r="C43" s="130">
        <v>311</v>
      </c>
      <c r="D43" s="131">
        <v>131</v>
      </c>
      <c r="E43" s="130">
        <v>318</v>
      </c>
      <c r="F43" s="131">
        <v>130</v>
      </c>
      <c r="G43" s="130">
        <v>31</v>
      </c>
      <c r="H43" s="131">
        <v>9</v>
      </c>
      <c r="I43" s="132">
        <v>-28</v>
      </c>
      <c r="J43" s="142">
        <v>-6</v>
      </c>
      <c r="K43" s="133">
        <v>20.2</v>
      </c>
      <c r="L43" s="134">
        <v>11.4</v>
      </c>
      <c r="O43" s="219"/>
      <c r="P43" s="220"/>
    </row>
    <row r="44" spans="2:16" s="47" customFormat="1" ht="19.5" customHeight="1">
      <c r="B44" s="233" t="s">
        <v>29</v>
      </c>
      <c r="C44" s="156">
        <f aca="true" t="shared" si="4" ref="C44:J44">SUM(C39:C43)</f>
        <v>2014</v>
      </c>
      <c r="D44" s="157">
        <f t="shared" si="4"/>
        <v>2120</v>
      </c>
      <c r="E44" s="156">
        <f t="shared" si="4"/>
        <v>2277</v>
      </c>
      <c r="F44" s="157">
        <f t="shared" si="4"/>
        <v>2119</v>
      </c>
      <c r="G44" s="156">
        <f t="shared" si="4"/>
        <v>554</v>
      </c>
      <c r="H44" s="157">
        <f t="shared" si="4"/>
        <v>600</v>
      </c>
      <c r="I44" s="156">
        <f t="shared" si="4"/>
        <v>38</v>
      </c>
      <c r="J44" s="157">
        <f t="shared" si="4"/>
        <v>90</v>
      </c>
      <c r="K44" s="160">
        <v>11</v>
      </c>
      <c r="L44" s="161">
        <v>10</v>
      </c>
      <c r="O44" s="219"/>
      <c r="P44" s="220"/>
    </row>
    <row r="45" spans="2:16" s="47" customFormat="1" ht="19.5" customHeight="1">
      <c r="B45" s="234" t="s">
        <v>30</v>
      </c>
      <c r="C45" s="166">
        <v>39</v>
      </c>
      <c r="D45" s="167">
        <v>47</v>
      </c>
      <c r="E45" s="166">
        <v>39</v>
      </c>
      <c r="F45" s="167">
        <v>39</v>
      </c>
      <c r="G45" s="166">
        <v>35</v>
      </c>
      <c r="H45" s="167">
        <v>17</v>
      </c>
      <c r="I45" s="166">
        <v>7</v>
      </c>
      <c r="J45" s="167">
        <v>-1</v>
      </c>
      <c r="K45" s="170">
        <v>24.4</v>
      </c>
      <c r="L45" s="171">
        <v>27.5</v>
      </c>
      <c r="O45" s="219"/>
      <c r="P45" s="220"/>
    </row>
    <row r="46" spans="2:16" s="47" customFormat="1" ht="19.5" customHeight="1" thickBot="1">
      <c r="B46" s="235" t="s">
        <v>95</v>
      </c>
      <c r="C46" s="173">
        <v>215</v>
      </c>
      <c r="D46" s="174">
        <v>200</v>
      </c>
      <c r="E46" s="173">
        <v>220</v>
      </c>
      <c r="F46" s="174">
        <v>200</v>
      </c>
      <c r="G46" s="173">
        <v>189</v>
      </c>
      <c r="H46" s="174">
        <v>179</v>
      </c>
      <c r="I46" s="173">
        <v>22</v>
      </c>
      <c r="J46" s="174">
        <v>34</v>
      </c>
      <c r="K46" s="177" t="s">
        <v>97</v>
      </c>
      <c r="L46" s="178" t="s">
        <v>97</v>
      </c>
      <c r="O46" s="219"/>
      <c r="P46" s="220"/>
    </row>
    <row r="47" spans="2:16" s="113" customFormat="1" ht="19.5" customHeight="1">
      <c r="B47" s="221" t="s">
        <v>34</v>
      </c>
      <c r="C47" s="179">
        <f aca="true" t="shared" si="5" ref="C47:J47">C46+C45+C44+C37+C33+C14+C13+C12+C11+C10+C9</f>
        <v>23163</v>
      </c>
      <c r="D47" s="180">
        <f t="shared" si="5"/>
        <v>24200</v>
      </c>
      <c r="E47" s="179">
        <f t="shared" si="5"/>
        <v>23834</v>
      </c>
      <c r="F47" s="180">
        <f t="shared" si="5"/>
        <v>24771</v>
      </c>
      <c r="G47" s="179">
        <f t="shared" si="5"/>
        <v>10699</v>
      </c>
      <c r="H47" s="180">
        <f t="shared" si="5"/>
        <v>9868</v>
      </c>
      <c r="I47" s="179">
        <f t="shared" si="5"/>
        <v>1292</v>
      </c>
      <c r="J47" s="180">
        <f t="shared" si="5"/>
        <v>1522</v>
      </c>
      <c r="K47" s="183" t="s">
        <v>23</v>
      </c>
      <c r="L47" s="184" t="s">
        <v>23</v>
      </c>
      <c r="O47" s="219"/>
      <c r="P47" s="220"/>
    </row>
    <row r="48" spans="2:16" s="113" customFormat="1" ht="19.5" customHeight="1" thickBot="1">
      <c r="B48" s="236" t="s">
        <v>111</v>
      </c>
      <c r="C48" s="186">
        <v>-107</v>
      </c>
      <c r="D48" s="187">
        <v>-116</v>
      </c>
      <c r="E48" s="186">
        <v>-107</v>
      </c>
      <c r="F48" s="187">
        <v>-117</v>
      </c>
      <c r="G48" s="186" t="s">
        <v>23</v>
      </c>
      <c r="H48" s="187" t="s">
        <v>23</v>
      </c>
      <c r="I48" s="186" t="s">
        <v>23</v>
      </c>
      <c r="J48" s="187">
        <v>-14</v>
      </c>
      <c r="K48" s="190" t="s">
        <v>23</v>
      </c>
      <c r="L48" s="191" t="s">
        <v>23</v>
      </c>
      <c r="O48" s="219"/>
      <c r="P48" s="220"/>
    </row>
    <row r="49" spans="2:16" s="113" customFormat="1" ht="19.5" customHeight="1" thickBot="1">
      <c r="B49" s="237" t="s">
        <v>35</v>
      </c>
      <c r="C49" s="193">
        <f aca="true" t="shared" si="6" ref="C49:J49">SUM(C47:C48)</f>
        <v>23056</v>
      </c>
      <c r="D49" s="194">
        <f t="shared" si="6"/>
        <v>24084</v>
      </c>
      <c r="E49" s="193">
        <f t="shared" si="6"/>
        <v>23727</v>
      </c>
      <c r="F49" s="194">
        <f t="shared" si="6"/>
        <v>24654</v>
      </c>
      <c r="G49" s="193">
        <f t="shared" si="6"/>
        <v>10699</v>
      </c>
      <c r="H49" s="194">
        <f t="shared" si="6"/>
        <v>9868</v>
      </c>
      <c r="I49" s="193">
        <f t="shared" si="6"/>
        <v>1292</v>
      </c>
      <c r="J49" s="194">
        <f t="shared" si="6"/>
        <v>1508</v>
      </c>
      <c r="K49" s="197">
        <v>10.5</v>
      </c>
      <c r="L49" s="198">
        <v>8.4</v>
      </c>
      <c r="O49" s="219"/>
      <c r="P49" s="220"/>
    </row>
    <row r="51" spans="2:5" ht="15.75">
      <c r="B51" s="203"/>
      <c r="C51" s="204"/>
      <c r="E51" s="204"/>
    </row>
    <row r="52" spans="2:5" ht="14.25">
      <c r="B52" s="205" t="s">
        <v>112</v>
      </c>
      <c r="C52" s="205"/>
      <c r="E52" s="206"/>
    </row>
    <row r="53" spans="2:5" ht="14.25">
      <c r="B53" s="205" t="s">
        <v>113</v>
      </c>
      <c r="C53" s="205"/>
      <c r="E53" s="206"/>
    </row>
    <row r="54" spans="2:5" ht="14.25">
      <c r="B54" s="205" t="s">
        <v>114</v>
      </c>
      <c r="C54" s="205"/>
      <c r="E54" s="206"/>
    </row>
    <row r="55" spans="2:5" ht="14.25">
      <c r="B55" s="205" t="s">
        <v>50</v>
      </c>
      <c r="C55" s="205"/>
      <c r="E55" s="206"/>
    </row>
    <row r="56" spans="2:5" ht="14.25">
      <c r="B56" s="205" t="s">
        <v>51</v>
      </c>
      <c r="C56" s="205"/>
      <c r="E56" s="206"/>
    </row>
    <row r="57" spans="2:3" ht="14.25">
      <c r="B57" s="205" t="s">
        <v>115</v>
      </c>
      <c r="C57" s="205"/>
    </row>
    <row r="58" spans="2:3" ht="14.25">
      <c r="B58" s="205" t="s">
        <v>116</v>
      </c>
      <c r="C58" s="205"/>
    </row>
    <row r="59" spans="2:3" ht="14.25">
      <c r="B59" s="205" t="s">
        <v>117</v>
      </c>
      <c r="C59" s="205"/>
    </row>
    <row r="60" spans="2:3" ht="14.25">
      <c r="B60" s="205" t="s">
        <v>118</v>
      </c>
      <c r="C60" s="205"/>
    </row>
  </sheetData>
  <mergeCells count="10"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Holtgrefe</dc:creator>
  <cp:keywords/>
  <dc:description/>
  <cp:lastModifiedBy>g7585</cp:lastModifiedBy>
  <cp:lastPrinted>2008-08-07T03:36:28Z</cp:lastPrinted>
  <dcterms:created xsi:type="dcterms:W3CDTF">2008-08-04T08:37:44Z</dcterms:created>
  <dcterms:modified xsi:type="dcterms:W3CDTF">2008-08-07T03:36:32Z</dcterms:modified>
  <cp:category/>
  <cp:version/>
  <cp:contentType/>
  <cp:contentStatus/>
</cp:coreProperties>
</file>